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aemocloud.sharepoint.com/sites/VictorianTransmissionPlanning/7 VAPR/VAPR 2022/7 Final and publication/"/>
    </mc:Choice>
  </mc:AlternateContent>
  <xr:revisionPtr revIDLastSave="213" documentId="8_{51A03594-8EB1-4A75-BD87-BE5CF355EBBB}" xr6:coauthVersionLast="47" xr6:coauthVersionMax="47" xr10:uidLastSave="{613F9979-02E5-4B73-8E38-637675A20DE5}"/>
  <bookViews>
    <workbookView xWindow="-120" yWindow="-120" windowWidth="29040" windowHeight="15990" tabRatio="766" activeTab="4" xr2:uid="{00000000-000D-0000-FFFF-FFFF00000000}"/>
  </bookViews>
  <sheets>
    <sheet name="Introduction" sheetId="1" r:id="rId1"/>
    <sheet name="Maximum demand 1" sheetId="2" r:id="rId2"/>
    <sheet name="Maximum demand 2" sheetId="5" r:id="rId3"/>
    <sheet name="High export to NSW 1" sheetId="7" r:id="rId4"/>
    <sheet name="High export to NSW 2" sheetId="6" r:id="rId5"/>
  </sheets>
  <definedNames>
    <definedName name="_xlnm._FilterDatabase" localSheetId="3" hidden="1">'High export to NSW 1'!$A$2:$O$24</definedName>
    <definedName name="_xlnm._FilterDatabase" localSheetId="1" hidden="1">'Maximum demand 1'!$A$2:$K$150</definedName>
    <definedName name="_ftn1" localSheetId="0">Introduction!#REF!</definedName>
    <definedName name="_ftn2" localSheetId="0">Introduction!$A$24</definedName>
    <definedName name="_ftnref1" localSheetId="0">Introduction!$A$3</definedName>
    <definedName name="_ftnref2" localSheetId="0">Introduction!$A$19</definedName>
    <definedName name="_Toc296601964" localSheetId="0">Introduction!#REF!</definedName>
    <definedName name="_Toc390415463" localSheetId="0">Introduction!$A$1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7" l="1"/>
  <c r="J18" i="7"/>
  <c r="J15" i="7"/>
  <c r="J10" i="7"/>
  <c r="J7" i="7"/>
  <c r="J5" i="7"/>
  <c r="J4" i="7"/>
  <c r="J11" i="7"/>
  <c r="J20" i="7"/>
  <c r="I3" i="7"/>
  <c r="J3" i="7"/>
  <c r="I4" i="7"/>
  <c r="I5" i="7"/>
  <c r="J6" i="7"/>
  <c r="I6" i="7"/>
  <c r="I7" i="7"/>
  <c r="I8" i="7"/>
  <c r="J8" i="7"/>
  <c r="I9" i="7"/>
  <c r="J9" i="7"/>
  <c r="I10" i="7"/>
  <c r="I11" i="7"/>
  <c r="I12" i="7"/>
  <c r="J12" i="7"/>
  <c r="I13" i="7"/>
  <c r="J13" i="7"/>
  <c r="I14" i="7"/>
  <c r="J14" i="7"/>
  <c r="I15" i="7"/>
  <c r="I16" i="7"/>
  <c r="J16" i="7"/>
  <c r="I17" i="7"/>
  <c r="J17" i="7"/>
  <c r="I18" i="7"/>
  <c r="I19" i="7"/>
  <c r="I20" i="7"/>
  <c r="I21" i="7"/>
  <c r="I22" i="7"/>
  <c r="J22" i="7"/>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3" i="2"/>
  <c r="J21" i="7" l="1"/>
</calcChain>
</file>

<file path=xl/sharedStrings.xml><?xml version="1.0" encoding="utf-8"?>
<sst xmlns="http://schemas.openxmlformats.org/spreadsheetml/2006/main" count="631" uniqueCount="266">
  <si>
    <t>Victorian Declared Shared Network rating and loading information</t>
  </si>
  <si>
    <t xml:space="preserve"> </t>
  </si>
  <si>
    <r>
      <t>This workbook presents declared shared network (DSN) rating</t>
    </r>
    <r>
      <rPr>
        <vertAlign val="superscript"/>
        <sz val="10"/>
        <color theme="1"/>
        <rFont val="Arial Nova"/>
        <family val="2"/>
      </rPr>
      <t>1</t>
    </r>
    <r>
      <rPr>
        <sz val="10"/>
        <color theme="1"/>
        <rFont val="Arial Nova"/>
        <family val="2"/>
      </rPr>
      <t xml:space="preserve"> and loading information at the time of the maximum demand snapshot presented in Chapter 2 of the </t>
    </r>
    <r>
      <rPr>
        <i/>
        <sz val="10"/>
        <color theme="1"/>
        <rFont val="Arial Nova"/>
        <family val="2"/>
      </rPr>
      <t>2022 Victorian Annual Planning Report</t>
    </r>
    <r>
      <rPr>
        <sz val="10"/>
        <color theme="1"/>
        <rFont val="Arial Nova"/>
        <family val="2"/>
      </rPr>
      <t xml:space="preserve"> (VAPR).</t>
    </r>
  </si>
  <si>
    <r>
      <t>The "</t>
    </r>
    <r>
      <rPr>
        <u/>
        <sz val="10"/>
        <color theme="4"/>
        <rFont val="Arial Nova"/>
        <family val="2"/>
        <scheme val="minor"/>
      </rPr>
      <t>Maximum demand 1</t>
    </r>
    <r>
      <rPr>
        <sz val="10"/>
        <color theme="1"/>
        <rFont val="Arial Nova"/>
        <family val="2"/>
        <scheme val="minor"/>
      </rPr>
      <t>" worksheet presents the continuous and short-term line and transformer ratings, as well as (N) and (N-1) loadings at the time of the maximum demand snapshot.</t>
    </r>
  </si>
  <si>
    <r>
      <t>The "</t>
    </r>
    <r>
      <rPr>
        <u/>
        <sz val="10"/>
        <color theme="4"/>
        <rFont val="Arial Nova"/>
        <family val="2"/>
        <scheme val="minor"/>
      </rPr>
      <t>Maximum demand 2</t>
    </r>
    <r>
      <rPr>
        <sz val="10"/>
        <color theme="1"/>
        <rFont val="Arial Nova"/>
        <family val="2"/>
        <scheme val="minor"/>
      </rPr>
      <t>" worksheet presents a summary of Interconnector power flows and limits at the time of the maximum demand snapshot.</t>
    </r>
  </si>
  <si>
    <r>
      <rPr>
        <sz val="10"/>
        <color theme="1"/>
        <rFont val="Arial Nova"/>
        <family val="2"/>
        <scheme val="minor"/>
      </rPr>
      <t>The "</t>
    </r>
    <r>
      <rPr>
        <u/>
        <sz val="10"/>
        <color theme="4"/>
        <rFont val="Arial Nova"/>
        <family val="2"/>
        <scheme val="minor"/>
      </rPr>
      <t>High export to NSW 1</t>
    </r>
    <r>
      <rPr>
        <sz val="10"/>
        <color theme="1"/>
        <rFont val="Arial Nova"/>
        <family val="2"/>
        <scheme val="minor"/>
      </rPr>
      <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t>
    </r>
  </si>
  <si>
    <r>
      <t xml:space="preserve">The </t>
    </r>
    <r>
      <rPr>
        <sz val="10"/>
        <rFont val="Arial Nova"/>
        <family val="2"/>
        <scheme val="minor"/>
      </rPr>
      <t>"</t>
    </r>
    <r>
      <rPr>
        <u/>
        <sz val="10"/>
        <color theme="4"/>
        <rFont val="Arial Nova"/>
        <family val="2"/>
        <scheme val="minor"/>
      </rPr>
      <t>High export to NSW 2</t>
    </r>
    <r>
      <rPr>
        <sz val="10"/>
        <rFont val="Arial Nova"/>
        <family val="2"/>
        <scheme val="minor"/>
      </rPr>
      <t>"</t>
    </r>
    <r>
      <rPr>
        <sz val="10"/>
        <color theme="1"/>
        <rFont val="Arial Nova"/>
        <family val="2"/>
        <scheme val="minor"/>
      </rPr>
      <t xml:space="preserve"> worksheet presents a summary of the reactive power adequacy, as well as Interconnector power flows and limits at the time of the high power flow from Victoria to NSW snapshot.</t>
    </r>
  </si>
  <si>
    <t xml:space="preserve">The (N) loading for an asset presents its % loading under system normal condition, based on the asset’s continuous rating. </t>
  </si>
  <si>
    <t>The (N-1) loading of an asset presents its % loading following the worst single credible contingency, based on the asset’s short term rating. The reported short-term ratings for transmission lines represent the 15 minute ratings.</t>
  </si>
  <si>
    <t>Rating types are shown in the tables as “D” (dynamic rating), “D/W” (dynamic rating with wind monitoring), and “S” (static rating).</t>
  </si>
  <si>
    <t>Dynamic ratings (D) are used in real time by AEMO system operators, calculated by taking into account the ambient temperature and a solar heating factor calculation based on the date and time. For lines equipped with wind monitoring facilities (D/W), the calculation of dynamic ratings also takes into account the actual wind speed, otherwise a standard wind speed of 0.6 m/s is assumed.</t>
  </si>
  <si>
    <t xml:space="preserve">The rating for equipment with static ratings (S) is based on ambient temperatures that assume a wind speed of 0.6 m/s. Short-term ratings are not available for some lines with static ratings, in which case, the short-term rating is equal to the continuous rating.  </t>
  </si>
  <si>
    <r>
      <t>[1] AEMO. AEMO transmission eq</t>
    </r>
    <r>
      <rPr>
        <sz val="8"/>
        <rFont val="Arial Nova"/>
        <family val="2"/>
      </rPr>
      <t>uipment ratings. Available</t>
    </r>
    <r>
      <rPr>
        <b/>
        <sz val="8"/>
        <rFont val="Arial Nova"/>
        <family val="2"/>
      </rPr>
      <t xml:space="preserve"> </t>
    </r>
    <r>
      <rPr>
        <sz val="8"/>
        <rFont val="Arial Nova"/>
        <family val="2"/>
      </rPr>
      <t>at https://www.aemo.com.au/energy-systems/electricity/national-electricity-market-nem/data-nem/network-data/transmission-equipment-ratings</t>
    </r>
  </si>
  <si>
    <t>Table 1 — Maximum demand snapshot: DSN continuous and short-term ratings and loadings</t>
  </si>
  <si>
    <t>Region</t>
  </si>
  <si>
    <t>Voltage</t>
  </si>
  <si>
    <t>Lines/transformers</t>
  </si>
  <si>
    <t>Continuous rating (N)  (MVA)</t>
  </si>
  <si>
    <t>Continuous loading (N) (MVA)</t>
  </si>
  <si>
    <t>Short–term rating* (N–1) (MVA)</t>
  </si>
  <si>
    <t>Short-term loading 
(N-1) (MVA)</t>
  </si>
  <si>
    <t>Rating type</t>
  </si>
  <si>
    <t xml:space="preserve"> (N) loading</t>
  </si>
  <si>
    <t>(N–1) loading</t>
  </si>
  <si>
    <t>Critical contingency</t>
  </si>
  <si>
    <t>Eastern Corridor</t>
  </si>
  <si>
    <t>500 kV</t>
  </si>
  <si>
    <t>Hazelwood 500kV - Loy Yang 500kV 1</t>
  </si>
  <si>
    <t>D</t>
  </si>
  <si>
    <t>Hazelwood 500kV - Loy Yang 500kV 2</t>
  </si>
  <si>
    <t>Hazelwood 500kV - Loy Yang 500kV 3</t>
  </si>
  <si>
    <t>Hazelwood 500kV - South Morang 500kV 1</t>
  </si>
  <si>
    <t>S</t>
  </si>
  <si>
    <t>Hazelwood 500kV - South Morang 500kV 2</t>
  </si>
  <si>
    <t>Hazelwood 500kV - Rowville 500kV 1</t>
  </si>
  <si>
    <t>Cranbourne 500kV - Hazelwood 500kV 1</t>
  </si>
  <si>
    <t>220 kV</t>
  </si>
  <si>
    <t>Rowville 220kV - Yallourn 220kV 1</t>
  </si>
  <si>
    <t>D/W</t>
  </si>
  <si>
    <t>Rowville 220kV - Yallourn 220kV 3</t>
  </si>
  <si>
    <t>Rowville 220kV - Yallourn 220kV 2</t>
  </si>
  <si>
    <t>Rowville 500/220kV A1 Transformer</t>
  </si>
  <si>
    <t>Rowville 220kV - Yallourn 220kV 4</t>
  </si>
  <si>
    <t>Hazelwood 220kV - Yallourn 220kV 1</t>
  </si>
  <si>
    <t>Hazelwood 220kV - Yallourn 220kV 2</t>
  </si>
  <si>
    <t>Hazelwood 220kV - Rowville 220kV 1</t>
  </si>
  <si>
    <t>Hazelwood 220kV - Rowville 220kV 2</t>
  </si>
  <si>
    <t>Hazelwood 220kV - Morwell 220kV 1</t>
  </si>
  <si>
    <t>Jeeralang 220kV - Morwell 220kV 1</t>
  </si>
  <si>
    <t>Jeeralang 220kV - Morwell 220kV 2</t>
  </si>
  <si>
    <t>Hazelwood 220kV - Jeeralang 220kV 1</t>
  </si>
  <si>
    <t>Hazelwood 220kV - Jeeralang 220kV 2</t>
  </si>
  <si>
    <t>Hazelwood 220kV - Jeeralang 220kV 3</t>
  </si>
  <si>
    <t>Hazelwood 220kV - Jeeralang 220kV 4</t>
  </si>
  <si>
    <t>500/220 kV</t>
  </si>
  <si>
    <t>Rowville 500/220kV A2 Transformer</t>
  </si>
  <si>
    <t>Cranbourne 500/220kV A1 Transformer</t>
  </si>
  <si>
    <r>
      <t>Hazelwood 500/220kV A1 Transformer</t>
    </r>
    <r>
      <rPr>
        <vertAlign val="superscript"/>
        <sz val="8"/>
        <color rgb="FF000000"/>
        <rFont val="Arial Nova"/>
        <family val="2"/>
        <scheme val="minor"/>
      </rPr>
      <t>1</t>
    </r>
  </si>
  <si>
    <t>-</t>
  </si>
  <si>
    <t>Hazelwood 500/220kV A2 Transformer</t>
  </si>
  <si>
    <t>Hazelwood 500/220kV A3 Transformer</t>
  </si>
  <si>
    <t>Hazelwood 500/220kV A4 Transformer</t>
  </si>
  <si>
    <t>South–West Corridor</t>
  </si>
  <si>
    <t>Heywood 500kV - Tarrone 500kV 1</t>
  </si>
  <si>
    <t>Mortlake 500kV - Moorabool 500kV</t>
  </si>
  <si>
    <t>Haunted Gully 500kV - Moorabool 500kV 1</t>
  </si>
  <si>
    <t>Heywood 500kV - Alcoa Portland 500 kV 1 and both APD potlines</t>
  </si>
  <si>
    <t>Haunted Gully 500kV - Tarrone 500kV 1</t>
  </si>
  <si>
    <t>Moorabool 500kV - Mortlake 500kV 1</t>
  </si>
  <si>
    <t>Heywood 500kV - Mortlake 500kV 1</t>
  </si>
  <si>
    <t>Alcoa Portland 500kV - Heywood 500kV 1</t>
  </si>
  <si>
    <t>Alcoa Portland 500kV - Alcoa Portland 500kV 2</t>
  </si>
  <si>
    <t>Alcoa Portland 500kV - Heywood 500kV 2</t>
  </si>
  <si>
    <t>Alcoa Portland 500kV - Alcoa Portland 500kV 1</t>
  </si>
  <si>
    <t>275 kV</t>
  </si>
  <si>
    <t>South East 275kV - Heywood 275kV 1</t>
  </si>
  <si>
    <t>Heywood 275kV - South East 275kV 2</t>
  </si>
  <si>
    <t>South East 275kV - Heywood 275kV 2</t>
  </si>
  <si>
    <t>Heywood 275kV - South East 275kV 1</t>
  </si>
  <si>
    <t>500/275 kV</t>
  </si>
  <si>
    <t>Heywood 500/275kV M1 Transformer</t>
  </si>
  <si>
    <t>Murraylink</t>
  </si>
  <si>
    <t>Heywood 500/275kV M2 Transformer</t>
  </si>
  <si>
    <t>Heywood 500/275kV M3 Transformer</t>
  </si>
  <si>
    <t>Northern Corridor</t>
  </si>
  <si>
    <t>330 kV</t>
  </si>
  <si>
    <t>Dederang 330kV - Wodonga 330kV 1</t>
  </si>
  <si>
    <t>Loy Yang B1 generating unit</t>
  </si>
  <si>
    <t>Dederang 330kV - Murray 330kV 1</t>
  </si>
  <si>
    <t>Dederang 330kV - Murray 330kV 2</t>
  </si>
  <si>
    <t>Dederang 330kV - South Morang 330kV 1</t>
  </si>
  <si>
    <t>Dederang 330kV - South Morang 330kV 2</t>
  </si>
  <si>
    <t>Dederang 220kV - Mount Beauty 220kV 1</t>
  </si>
  <si>
    <t>Eildon 220kV - Thomastown 220kV 1</t>
  </si>
  <si>
    <t>Dederang 220kV - Mount Beauty 220kV 2</t>
  </si>
  <si>
    <t>Dartmouth 220kV - Mount Beauty 220kV 1</t>
  </si>
  <si>
    <t>Bogong 220kV - Mount Beauty 220kV 1</t>
  </si>
  <si>
    <t>Mount Beauty 220kV - West Kiewa 220kV 1</t>
  </si>
  <si>
    <t>Eildon 220kV - Mount Beauty 220kV 1</t>
  </si>
  <si>
    <t>Eildon 220kV - Mount Beauty 220kV 2</t>
  </si>
  <si>
    <t>330/220 kV</t>
  </si>
  <si>
    <t>Dederang 330/220kV H1 Transformer</t>
  </si>
  <si>
    <t>Dederang 330/220kV H2 Transformer</t>
  </si>
  <si>
    <t>Dederang 330/220kV H3 Transformer</t>
  </si>
  <si>
    <t>Greater Melbourne and Geelong</t>
  </si>
  <si>
    <t>Moorabool 500kV - Sydenham 500kV 1</t>
  </si>
  <si>
    <t>Moorabool 500kV - Sydenham 500kV 2</t>
  </si>
  <si>
    <t>Keilor 500kV - Sydenham 500kV 1</t>
  </si>
  <si>
    <t>Keilor 500kV - South Morang 500kV 1</t>
  </si>
  <si>
    <t>South Morang 500kV - Sydenham 500kV 1</t>
  </si>
  <si>
    <t>South Morang 500kV - Sydenham 500kV 2</t>
  </si>
  <si>
    <t>Rowville 500kV - South Morang 500kV 1</t>
  </si>
  <si>
    <t>Cranbourne 500kV - Rowville 500kV 1</t>
  </si>
  <si>
    <t>Geelong 220kV - Moorabool 220kV 1</t>
  </si>
  <si>
    <t>Geelong 220kV - Moorabool 220kV 2</t>
  </si>
  <si>
    <t>Geelong 220kV - Keilor 220kV 1</t>
  </si>
  <si>
    <t>Keilor 500/220kV A4 Transformer</t>
  </si>
  <si>
    <t>Deer Park 220kV - Geelong 220kV 2</t>
  </si>
  <si>
    <t>Deer Park 220kV - Keilor 220kV 1</t>
  </si>
  <si>
    <t>Deer Park 220kV - Keilor 220kV 2</t>
  </si>
  <si>
    <t>Deer Park 220kV - Geelong 220kV 1</t>
  </si>
  <si>
    <t>Geelong 220kV - Keilor 220kV 3</t>
  </si>
  <si>
    <t>Altona 220kV - Keilor 220kV 1</t>
  </si>
  <si>
    <t>Brooklyn 220kV - Keilor 220kV 1</t>
  </si>
  <si>
    <t>Altona 220kV - Brooklyn 220kV 1</t>
  </si>
  <si>
    <t>Brooklyn 220kV - Newport 220kV 1</t>
  </si>
  <si>
    <t>Fishermans Bend 220kV - Newport 220kV 1</t>
  </si>
  <si>
    <t>Brooklyn 220kV - Fishermans Bend 220kV 1</t>
  </si>
  <si>
    <t>Fishermans Bend 220kV - West Melbourne 220kV 1</t>
  </si>
  <si>
    <t>Newport generating unit</t>
  </si>
  <si>
    <t>Fishermans Bend 220kV - West Melbourne 220kV 2</t>
  </si>
  <si>
    <t>Keilor 220kV - West Melbourne 220kV 1</t>
  </si>
  <si>
    <t>Keilor 220kV - West Melbourne 220kV 2</t>
  </si>
  <si>
    <t>Keilor 220kV - Thomastown 220kV 1</t>
  </si>
  <si>
    <t>South Morang 330/220kV H1 transformer</t>
  </si>
  <si>
    <t>Keilor 220kV - Thomastown 220kV 2</t>
  </si>
  <si>
    <t>South Morang 220kV - Thomastown 220kV 1</t>
  </si>
  <si>
    <t>South Morang 220kV - Thomastown 220kV 2</t>
  </si>
  <si>
    <t>Brunswick 220kV - Thomastown 220kV 1</t>
  </si>
  <si>
    <t>South Morang 330/220kV H3 transformer</t>
  </si>
  <si>
    <t>Brunswick 220kV - Thomastown 220kV 2</t>
  </si>
  <si>
    <t>Ringwood 220kV - Thomastown 220kV 1</t>
  </si>
  <si>
    <t>Templestowe 220kV - Thomastown 220kV 1</t>
  </si>
  <si>
    <t>Rowville 220kV - Templestowe 220kV 1</t>
  </si>
  <si>
    <t>Rowville 220kV - Thomastown 220kV 1</t>
  </si>
  <si>
    <t>Ringwood 220kV - Rowville 220kV 1</t>
  </si>
  <si>
    <t>Malvern 220kV - Rowville 220kV 1</t>
  </si>
  <si>
    <t>Malvern 220kV - Rowville 220kV 2</t>
  </si>
  <si>
    <t>Rowville 220kV - Springvale 220kV 1</t>
  </si>
  <si>
    <t>Rowville 220kV - Springvale 220kV 2</t>
  </si>
  <si>
    <t>Richmond 220kV - Rowville 220kV 1</t>
  </si>
  <si>
    <t>Richmond 220kV - Rowville 220kV 2</t>
  </si>
  <si>
    <t>Heatherton 220kV - Springvale 220kV 1</t>
  </si>
  <si>
    <t>Heatherton 220kV - Springvale 220kV 2</t>
  </si>
  <si>
    <t>East Rowville 220kV - Rowville 220kV 1</t>
  </si>
  <si>
    <t>East Rowville 220kV - Rowville 220kV 2</t>
  </si>
  <si>
    <t>Cranbourne 220kV - East Rowville 220kV 1</t>
  </si>
  <si>
    <t>Cranbourne 220kV - East Rowville 220kV 2</t>
  </si>
  <si>
    <t>Cranbourne 220kV - Tyabb 220kV 1</t>
  </si>
  <si>
    <t>Cranbourne 220kV - Tyabb 220kV - John Lysaght 220kV 2</t>
  </si>
  <si>
    <t>Cranbourne 220kV - Tyabb 220kV 2</t>
  </si>
  <si>
    <t>Cranbourne 220kV - Tyabb 220kV - John Lysaght 220kV 1</t>
  </si>
  <si>
    <t>John Lysaght 220kV - Tyabb 220kV 1</t>
  </si>
  <si>
    <t>John Lysaght 220kV - Tyabb 220kV 2</t>
  </si>
  <si>
    <t>Brunswick 220kV - Richmond 220kV 1</t>
  </si>
  <si>
    <t>Keilor 500/220kV A2 Transformer</t>
  </si>
  <si>
    <t>Keilor 500/220kV A3 Transformer</t>
  </si>
  <si>
    <t>500/330 kV</t>
  </si>
  <si>
    <t>South Morang 500/330kV F2 Transformer</t>
  </si>
  <si>
    <t>South Morang 330/220kV H1 Transformer</t>
  </si>
  <si>
    <t>South Morang 66/220kV B3 and 220/330 H1 transformers</t>
  </si>
  <si>
    <r>
      <t>South Morang 330/220kV H2 Transformer</t>
    </r>
    <r>
      <rPr>
        <vertAlign val="superscript"/>
        <sz val="8"/>
        <color rgb="FF000000"/>
        <rFont val="Arial Nova"/>
        <family val="2"/>
        <scheme val="minor"/>
      </rPr>
      <t>2</t>
    </r>
  </si>
  <si>
    <t>South Morang 330/220kV H3 Transformer</t>
  </si>
  <si>
    <t>Regional Victoria</t>
  </si>
  <si>
    <t>Red Cliffs 220kV - Buronga 220kV 1</t>
  </si>
  <si>
    <t>Horsham 220kV - Murra Warra 220kV 1</t>
  </si>
  <si>
    <t>Bendigo 220kV - Kerang 220kV 1</t>
  </si>
  <si>
    <t>Kiamal 220kV - Murra Warra 220kV 1</t>
  </si>
  <si>
    <t>Kiamal 220kV - Red Cliffs 220kV 1</t>
  </si>
  <si>
    <t>Red Cliffs 220kV - Wemen 220kV 1</t>
  </si>
  <si>
    <t>Horsham 220kV - Kiamal 220kV 1</t>
  </si>
  <si>
    <t>Kerang 220kV - Wemen 220kV 1</t>
  </si>
  <si>
    <t>Ballarat 220kV - Waubra 220kV 1</t>
  </si>
  <si>
    <t>Ararat 220kV - Waubra 220kV 1</t>
  </si>
  <si>
    <t>Ararat 220kV - Crowlands 220kV 1</t>
  </si>
  <si>
    <t>Bulgana 220kV - Horsham 220kV 1</t>
  </si>
  <si>
    <t>Red Cliffs 220kV - Buronga 220kV</t>
  </si>
  <si>
    <t>Bulgana 220kV - Crowlands 220kV 1</t>
  </si>
  <si>
    <t>Ballarat 220kV - Bendigo 220kV 1</t>
  </si>
  <si>
    <t>Kerang 220kV - Wemen 220kV - Red Cliffs 220kV 1</t>
  </si>
  <si>
    <t>Ballarat 220kV - Berrybank 220kV 1</t>
  </si>
  <si>
    <t>Berrybank 220kV - Terang 220kV 1</t>
  </si>
  <si>
    <t>Mount Gellibrand 66kV - Colac 66kV 1</t>
  </si>
  <si>
    <t>Ballarat 220kV - Moorabool 220kV 1</t>
  </si>
  <si>
    <t>Ballarat 220kV - Moorabool 220kV 2</t>
  </si>
  <si>
    <t>Ballarat 220kV - Elaine 220kV 1</t>
  </si>
  <si>
    <t>Ararat 220kV - Waubra 220kV - Ballarat 220kV 1</t>
  </si>
  <si>
    <t>Elaine 220kV - Moorabool 220kV 1</t>
  </si>
  <si>
    <t>Moorabool 220kV - Terang 220kV 1</t>
  </si>
  <si>
    <t>Bendigo 220kV - Fosterville 220kV 1</t>
  </si>
  <si>
    <t>Fosterville 220kV - Shepparton 220kV 1</t>
  </si>
  <si>
    <t>Glenrowan 220kV - Shepparton 220kV 1</t>
  </si>
  <si>
    <t>Glenrowan 220kV - Shepparton 220kV 2</t>
  </si>
  <si>
    <t>Dederang 220kV - Shepparton 220kV 1</t>
  </si>
  <si>
    <t>Dederang 220kV - Glenrowan 220kV 1</t>
  </si>
  <si>
    <t>Dederang 220kV - Glenrowan 220kV 2</t>
  </si>
  <si>
    <t>Moorabool 500/220kV A1 Transformer</t>
  </si>
  <si>
    <t>Moorabool 500/220kV A2 Transformer</t>
  </si>
  <si>
    <t xml:space="preserve">* This is 5 minute short-term rating (N-1) available to the operator. </t>
  </si>
  <si>
    <r>
      <rPr>
        <vertAlign val="superscript"/>
        <sz val="11"/>
        <color theme="1"/>
        <rFont val="Avenir Next LT Pro"/>
        <family val="2"/>
      </rPr>
      <t>1</t>
    </r>
    <r>
      <rPr>
        <sz val="11"/>
        <color theme="1"/>
        <rFont val="Avenir Next LT Pro"/>
        <family val="2"/>
      </rPr>
      <t xml:space="preserve"> Hazelwood 500/220kV A1 Transformer was out of service at the time of the maximum demand snapshot as its CB has been removed for use elsewhere.</t>
    </r>
  </si>
  <si>
    <r>
      <rPr>
        <vertAlign val="superscript"/>
        <sz val="11"/>
        <color theme="1"/>
        <rFont val="Avenir Next LT Pro"/>
        <family val="2"/>
      </rPr>
      <t>2</t>
    </r>
    <r>
      <rPr>
        <sz val="11"/>
        <color theme="1"/>
        <rFont val="Avenir Next LT Pro"/>
        <family val="2"/>
      </rPr>
      <t xml:space="preserve"> South Morang 330/220kV H2 Transformer is normally out of service under system normal conditions as it is used as a hot spare transformer. </t>
    </r>
  </si>
  <si>
    <t>Table 2 — Maximum demand snapshot: Interconnector power flow and limits</t>
  </si>
  <si>
    <t>Interconnector</t>
  </si>
  <si>
    <r>
      <t>Interconnector target (MW)</t>
    </r>
    <r>
      <rPr>
        <b/>
        <vertAlign val="superscript"/>
        <sz val="8"/>
        <color theme="0"/>
        <rFont val="Arial"/>
        <family val="2"/>
      </rPr>
      <t>1</t>
    </r>
  </si>
  <si>
    <r>
      <t>Import Limit (MW)</t>
    </r>
    <r>
      <rPr>
        <b/>
        <vertAlign val="superscript"/>
        <sz val="8"/>
        <color theme="0"/>
        <rFont val="Arial"/>
        <family val="2"/>
      </rPr>
      <t>2</t>
    </r>
  </si>
  <si>
    <r>
      <t>Export Limit (MW)</t>
    </r>
    <r>
      <rPr>
        <b/>
        <vertAlign val="superscript"/>
        <sz val="8"/>
        <color theme="0"/>
        <rFont val="Avenir Next LT Pro"/>
        <family val="2"/>
      </rPr>
      <t>3</t>
    </r>
  </si>
  <si>
    <t>Import constraint equation</t>
  </si>
  <si>
    <t>Import Constraint description</t>
  </si>
  <si>
    <t>Export constraint equation</t>
  </si>
  <si>
    <t>Export Constraint description</t>
  </si>
  <si>
    <t xml:space="preserve">Vic–NSW </t>
  </si>
  <si>
    <t>N^^V_NIL_1</t>
  </si>
  <si>
    <t>Out = Nil, avoid voltage collapse at Southern NSW for loss of the largest Vic generating unit or Basslink
Impact: Vic - NSW Interconnector + Generators</t>
  </si>
  <si>
    <t>V&gt;&gt;N-NIL_HA</t>
  </si>
  <si>
    <t>Out = Nil, avoid Murray to Upper Tumut(65) O/L on Murray to Lower Tumut(66) trip; Feedback</t>
  </si>
  <si>
    <t xml:space="preserve">Vic–SA (Heywood) </t>
  </si>
  <si>
    <t>S:V_PA_SVC_420</t>
  </si>
  <si>
    <t>Out= one Para SVC, Oscillatory stability limit for SA to VIC on Heywood upper transfer limit of 420 MW</t>
  </si>
  <si>
    <t>V:S_250_DYN</t>
  </si>
  <si>
    <t>VIC to SA on Heywood upper transfer limit of 250 MW,dynamic headroom</t>
  </si>
  <si>
    <t xml:space="preserve">Vic–SA (Murraylink) </t>
  </si>
  <si>
    <t>V^^SML_NSWRB_2</t>
  </si>
  <si>
    <t>Out = NSW Murraylink runback scheme, VIC to SA transfer limit on Murraylink to avoid voltage collapse at Red Cliffs for the loss of either the Darlington Point to Balranald (X5) or Balranald to Buronga (X3) 220kV lines</t>
  </si>
  <si>
    <t>Tas–Vic (Basslink)</t>
  </si>
  <si>
    <t>F_T++NIL_MG_RECL_R60</t>
  </si>
  <si>
    <t>Out = Nil, Raise 60 sec requirement for a Tasmania Reclassified Woolnorth Generation Event, Basslink able to transfer FCAS, reduce by very fast response on Basslink, include fault-ride through on windfarms+Basslink</t>
  </si>
  <si>
    <t>F_T++NIL_ML_L60</t>
  </si>
  <si>
    <t>Out = Nil, Lower 60 sec requirement for a Tasmania Load Event, Basslink able to transfer FCAS, reduce by very fast response on Basslink</t>
  </si>
  <si>
    <r>
      <rPr>
        <vertAlign val="superscript"/>
        <sz val="8"/>
        <color theme="1"/>
        <rFont val="Arial Nova"/>
        <family val="2"/>
        <scheme val="minor"/>
      </rPr>
      <t>1</t>
    </r>
    <r>
      <rPr>
        <sz val="8"/>
        <color theme="1"/>
        <rFont val="Arial Nova"/>
        <family val="2"/>
        <scheme val="minor"/>
      </rPr>
      <t xml:space="preserve"> Note that actual interconnector power flows during a five-minute interval may deviate from their targets. Negative flows are in the import direction, whilst positive flows are in the export direction.</t>
    </r>
  </si>
  <si>
    <r>
      <rPr>
        <vertAlign val="superscript"/>
        <sz val="8"/>
        <color theme="1"/>
        <rFont val="Arial Nova"/>
        <family val="2"/>
        <scheme val="minor"/>
      </rPr>
      <t>2</t>
    </r>
    <r>
      <rPr>
        <sz val="8"/>
        <color theme="1"/>
        <rFont val="Arial Nova"/>
        <family val="2"/>
        <scheme val="minor"/>
      </rPr>
      <t xml:space="preserve"> The import direction reflects southward flows on VNI and Basslink, and eastward flows on Heywood and Murraylink. Imports are reported as negative numbers, so that a positive import limit represents a forced export. This limit is based on the 5-min dispatch interval (MW) calculated by NEMDE. This limit considers network topology and dynamic equipment ratings. These limits are approximate and are derived from constraint equations that represent physical limitations only at the end of each interval.</t>
    </r>
  </si>
  <si>
    <r>
      <rPr>
        <vertAlign val="superscript"/>
        <sz val="8"/>
        <color theme="1"/>
        <rFont val="Arial Nova"/>
        <family val="2"/>
        <scheme val="minor"/>
      </rPr>
      <t>3</t>
    </r>
    <r>
      <rPr>
        <sz val="8"/>
        <color theme="1"/>
        <rFont val="Arial Nova"/>
        <family val="2"/>
        <scheme val="minor"/>
      </rPr>
      <t xml:space="preserve"> The export direction reflects northward flows on VNI and Basslink, and westward flows on Heywood and Murraylink.  Exports are reported as positive numbers, so that a negative export limit represents a forced import.This limit is based on the 5-min dispatch interval (MW) calculated by NEMDE. This limit considers network topology and dynamic equipment ratings. These limits are approximate and are derived from constraint equations that represent physical limitations only at the end of each interval.</t>
    </r>
  </si>
  <si>
    <t>Table 3 — High export to NSW snapshot: DSN continuous and short-term ratings and loadings</t>
  </si>
  <si>
    <t>Murray 330kV - Upper Tumut 330kV 1</t>
  </si>
  <si>
    <r>
      <t>South Morang 330/220kV H1 Transformer</t>
    </r>
    <r>
      <rPr>
        <vertAlign val="superscript"/>
        <sz val="9"/>
        <rFont val="Arial Nova"/>
        <family val="2"/>
        <scheme val="minor"/>
      </rPr>
      <t>1</t>
    </r>
  </si>
  <si>
    <t>South Morang 330/220kV H2 Transformer</t>
  </si>
  <si>
    <t>South Morang 330kV - South Morang 500kV 1</t>
  </si>
  <si>
    <r>
      <rPr>
        <vertAlign val="superscript"/>
        <sz val="11"/>
        <color theme="1"/>
        <rFont val="Avenir Next LT Pro"/>
        <family val="2"/>
      </rPr>
      <t>1</t>
    </r>
    <r>
      <rPr>
        <sz val="11"/>
        <color theme="1"/>
        <rFont val="Avenir Next LT Pro"/>
        <family val="2"/>
      </rPr>
      <t xml:space="preserve"> South Morang 330/220kV H2 Transformer is normally out of service under system normal conditions as it is used as a hot spare transformer. During the 2022 High export to NSW snapshot the H1 transformer was in hot standby whilst the H2 transformer was in service.</t>
    </r>
  </si>
  <si>
    <t>Table 4 — High export to NSW snapshot: Interconnector power flow and limits</t>
  </si>
  <si>
    <t>N^^V_SM_SCAP</t>
  </si>
  <si>
    <t>Out = both South Morang 330 kV series capacitor banks, avoid voltage collapse at Southern NSW for loss of the largest Vic generating</t>
  </si>
  <si>
    <t>Out = Nil, avoid voltage collapse around Murray for loss of all APD potlines</t>
  </si>
  <si>
    <t>NRM_SA1_VIC1</t>
  </si>
  <si>
    <t>Negative Residue Management constraint for SA to VIC flow</t>
  </si>
  <si>
    <t>V::N_X_SMSC_O1</t>
  </si>
  <si>
    <t>Out = both South Morang 330 kV series capacitor banks, prevent transient instability for fault and trip of a HWTS-SMTS 500 kV line, Other than VIC accelerates. Yallourn W G1 on 220kV.</t>
  </si>
  <si>
    <t>SVML^NIL_MH-CAP_ON</t>
  </si>
  <si>
    <t>Out=NIL, SA to Vic on ML upper transfer limit to manage voltage collapse at Monash (Note: applies when capacitor banks at Monash are available and I/S for switching.)</t>
  </si>
  <si>
    <t>Out = Nil, avoid Murray to Lower Tumut(66) O/L on Murray to Upper Tumut(65) trip; Feedback</t>
  </si>
  <si>
    <t>T_BLINK_TV_NGZ</t>
  </si>
  <si>
    <t>Out = Nil, manage Basslink 5 minute reversal time, ensure Basslink target does not change sign in a single DI. If Basslink Metered Flow &gt; 0, Basslink Target MW &gt;= 0, swamped if Basslink Metered Flow &lt; 0.1 DS only.</t>
  </si>
  <si>
    <t>V^^N_NIL_1</t>
  </si>
  <si>
    <r>
      <t>Vic–NSW</t>
    </r>
    <r>
      <rPr>
        <vertAlign val="superscript"/>
        <sz val="8"/>
        <color rgb="FFFFFFFF"/>
        <rFont val="Avenir Next LT Pro"/>
        <family val="2"/>
      </rPr>
      <t>4</t>
    </r>
  </si>
  <si>
    <t>V&gt;&gt;N-NIL_HB</t>
  </si>
  <si>
    <r>
      <t>Vic–SA (Murraylink)</t>
    </r>
    <r>
      <rPr>
        <vertAlign val="superscript"/>
        <sz val="8"/>
        <color rgb="FFFFFFFF"/>
        <rFont val="Avenir Next LT Pro"/>
        <family val="2"/>
      </rPr>
      <t>5</t>
    </r>
  </si>
  <si>
    <r>
      <rPr>
        <vertAlign val="superscript"/>
        <sz val="8"/>
        <color theme="1"/>
        <rFont val="Arial Nova"/>
        <family val="2"/>
        <scheme val="minor"/>
      </rPr>
      <t>5</t>
    </r>
    <r>
      <rPr>
        <sz val="8"/>
        <color theme="1"/>
        <rFont val="Arial Nova"/>
        <family val="2"/>
        <scheme val="minor"/>
      </rPr>
      <t xml:space="preserve"> The upper (export) limit was below the lower (import) limit due to a market distortion, during the high export to NSW snapshot. The Vic-SA (Murraylink) interconnector target was set to the lower (import) limit and exceeded the upper (export) limit as a result of this market distortion, which was due to high demand coupled with shortfalls in actual and forecast reserves in the NEM during the lead up to the market suspension, see Section 2.2 of the 2022 VAPR. </t>
    </r>
  </si>
  <si>
    <r>
      <rPr>
        <vertAlign val="superscript"/>
        <sz val="8"/>
        <color theme="1"/>
        <rFont val="Arial Nova"/>
        <family val="2"/>
        <scheme val="minor"/>
      </rPr>
      <t>4</t>
    </r>
    <r>
      <rPr>
        <sz val="8"/>
        <color theme="1"/>
        <rFont val="Arial Nova"/>
        <family val="2"/>
        <scheme val="minor"/>
      </rPr>
      <t xml:space="preserve"> The Vic-NSW interconnector target exceeded the export limit (upper limit) during the high export to NSW snapshot. This was due to high demand coupled with shortfalls in actual and forecast reserves in the NEM during the lead up to the market suspension, see Section 2.2 of the 2022 VAPR.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</si>
</sst>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Arial Nova"/>
      <family val="2"/>
      <scheme val="minor"/>
    </font>
    <font>
      <sz val="18"/>
      <color rgb="FFF47321"/>
      <name val="Arial"/>
      <family val="2"/>
    </font>
    <font>
      <u/>
      <sz val="11"/>
      <color theme="10"/>
      <name val="Arial Nova"/>
      <family val="2"/>
      <scheme val="minor"/>
    </font>
    <font>
      <b/>
      <sz val="8"/>
      <color rgb="FF000000"/>
      <name val="Arial"/>
      <family val="2"/>
    </font>
    <font>
      <sz val="8"/>
      <color theme="1"/>
      <name val="Arial"/>
      <family val="2"/>
    </font>
    <font>
      <sz val="11"/>
      <color theme="1"/>
      <name val="Arial Nova"/>
      <family val="2"/>
      <scheme val="minor"/>
    </font>
    <font>
      <sz val="10"/>
      <color theme="1"/>
      <name val="Arial"/>
      <family val="2"/>
    </font>
    <font>
      <sz val="11"/>
      <color rgb="FFFF0000"/>
      <name val="Arial Nova"/>
      <family val="2"/>
      <scheme val="minor"/>
    </font>
    <font>
      <sz val="8"/>
      <color theme="1"/>
      <name val="Arial Nova"/>
      <family val="2"/>
      <scheme val="minor"/>
    </font>
    <font>
      <vertAlign val="superscript"/>
      <sz val="8"/>
      <color theme="1"/>
      <name val="Arial Nova"/>
      <family val="2"/>
      <scheme val="minor"/>
    </font>
    <font>
      <sz val="8"/>
      <name val="Arial Nova"/>
      <family val="2"/>
      <scheme val="minor"/>
    </font>
    <font>
      <vertAlign val="superscript"/>
      <sz val="8"/>
      <color rgb="FF000000"/>
      <name val="Arial Nova"/>
      <family val="2"/>
      <scheme val="minor"/>
    </font>
    <font>
      <sz val="9"/>
      <name val="Arial Nova"/>
      <family val="2"/>
      <scheme val="minor"/>
    </font>
    <font>
      <b/>
      <sz val="8"/>
      <color theme="0"/>
      <name val="Avenir Next LT Pro"/>
      <family val="2"/>
    </font>
    <font>
      <b/>
      <sz val="8"/>
      <color rgb="FFFFFFFF"/>
      <name val="Avenir Next LT Pro"/>
      <family val="2"/>
    </font>
    <font>
      <sz val="11"/>
      <color theme="1"/>
      <name val="Avenir Next LT Pro"/>
      <family val="2"/>
    </font>
    <font>
      <vertAlign val="superscript"/>
      <sz val="11"/>
      <color theme="1"/>
      <name val="Avenir Next LT Pro"/>
      <family val="2"/>
    </font>
    <font>
      <sz val="10"/>
      <color theme="1"/>
      <name val="Arial Nova"/>
      <family val="2"/>
    </font>
    <font>
      <sz val="8"/>
      <color theme="1"/>
      <name val="Arial Nova"/>
      <family val="2"/>
    </font>
    <font>
      <sz val="8"/>
      <name val="Arial Nova"/>
      <family val="2"/>
    </font>
    <font>
      <b/>
      <sz val="8"/>
      <name val="Arial Nova"/>
      <family val="2"/>
    </font>
    <font>
      <vertAlign val="superscript"/>
      <sz val="10"/>
      <color theme="1"/>
      <name val="Arial Nova"/>
      <family val="2"/>
    </font>
    <font>
      <i/>
      <sz val="10"/>
      <color theme="1"/>
      <name val="Arial Nova"/>
      <family val="2"/>
    </font>
    <font>
      <sz val="18"/>
      <color theme="3"/>
      <name val="Arial"/>
      <family val="2"/>
    </font>
    <font>
      <sz val="8"/>
      <color rgb="FFFFFFFF"/>
      <name val="Avenir Next LT Pro"/>
      <family val="2"/>
    </font>
    <font>
      <b/>
      <vertAlign val="superscript"/>
      <sz val="8"/>
      <color theme="0"/>
      <name val="Arial"/>
      <family val="2"/>
    </font>
    <font>
      <b/>
      <vertAlign val="superscript"/>
      <sz val="8"/>
      <color theme="0"/>
      <name val="Avenir Next LT Pro"/>
      <family val="2"/>
    </font>
    <font>
      <b/>
      <sz val="10"/>
      <color theme="1"/>
      <name val="Avenir Next LT Pro"/>
      <family val="2"/>
    </font>
    <font>
      <b/>
      <sz val="10"/>
      <color theme="1"/>
      <name val="Arial Rounded MT Bold"/>
      <family val="2"/>
    </font>
    <font>
      <vertAlign val="superscript"/>
      <sz val="9"/>
      <name val="Arial Nova"/>
      <family val="2"/>
      <scheme val="minor"/>
    </font>
    <font>
      <sz val="10"/>
      <color theme="1"/>
      <name val="Arial Nova"/>
      <family val="2"/>
      <scheme val="minor"/>
    </font>
    <font>
      <sz val="10"/>
      <name val="Arial Nova"/>
      <family val="2"/>
      <scheme val="minor"/>
    </font>
    <font>
      <u/>
      <sz val="10"/>
      <color theme="4"/>
      <name val="Arial Nova"/>
      <family val="2"/>
      <scheme val="minor"/>
    </font>
    <font>
      <sz val="8"/>
      <color rgb="FF000000"/>
      <name val="Arial Nova"/>
    </font>
    <font>
      <vertAlign val="superscript"/>
      <sz val="8"/>
      <color rgb="FFFFFFFF"/>
      <name val="Avenir Next LT Pro"/>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28">
    <border>
      <left/>
      <right/>
      <top/>
      <bottom/>
      <diagonal/>
    </border>
    <border>
      <left/>
      <right style="thick">
        <color rgb="FFFFFFFF"/>
      </right>
      <top style="thick">
        <color rgb="FFFFFFFF"/>
      </top>
      <bottom style="thick">
        <color rgb="FFFFFFFF"/>
      </bottom>
      <diagonal/>
    </border>
    <border>
      <left style="dotted">
        <color theme="0" tint="-0.24994659260841701"/>
      </left>
      <right style="dotted">
        <color theme="0" tint="-0.24994659260841701"/>
      </right>
      <top/>
      <bottom style="thin">
        <color theme="0" tint="-0.24994659260841701"/>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bottom/>
      <diagonal/>
    </border>
    <border>
      <left style="thick">
        <color rgb="FFFFFFFF"/>
      </left>
      <right style="dotted">
        <color theme="0" tint="-0.24994659260841701"/>
      </right>
      <top style="thin">
        <color theme="0" tint="-0.24994659260841701"/>
      </top>
      <bottom/>
      <diagonal/>
    </border>
    <border>
      <left style="thick">
        <color rgb="FFFFFFFF"/>
      </left>
      <right style="dotted">
        <color theme="0" tint="-0.24994659260841701"/>
      </right>
      <top/>
      <bottom/>
      <diagonal/>
    </border>
    <border>
      <left style="thick">
        <color rgb="FFFFFFFF"/>
      </left>
      <right style="dotted">
        <color theme="0" tint="-0.24994659260841701"/>
      </right>
      <top/>
      <bottom style="thin">
        <color theme="0" tint="-0.24994659260841701"/>
      </bottom>
      <diagonal/>
    </border>
    <border>
      <left style="thick">
        <color rgb="FFFFFFFF"/>
      </left>
      <right style="dotted">
        <color theme="0" tint="-0.24994659260841701"/>
      </right>
      <top style="thick">
        <color rgb="FFFFFFFF"/>
      </top>
      <bottom/>
      <diagonal/>
    </border>
    <border>
      <left style="medium">
        <color indexed="64"/>
      </left>
      <right style="thick">
        <color rgb="FFFFFFFF"/>
      </right>
      <top style="medium">
        <color indexed="64"/>
      </top>
      <bottom style="thick">
        <color rgb="FFFFFFFF"/>
      </bottom>
      <diagonal/>
    </border>
    <border>
      <left style="thick">
        <color rgb="FFFFFFFF"/>
      </left>
      <right style="thick">
        <color rgb="FFFFFFFF"/>
      </right>
      <top style="medium">
        <color indexed="64"/>
      </top>
      <bottom style="thick">
        <color rgb="FFFFFFFF"/>
      </bottom>
      <diagonal/>
    </border>
    <border>
      <left style="thick">
        <color rgb="FFFFFFFF"/>
      </left>
      <right style="medium">
        <color indexed="64"/>
      </right>
      <top style="medium">
        <color indexed="64"/>
      </top>
      <bottom style="thick">
        <color rgb="FFFFFFFF"/>
      </bottom>
      <diagonal/>
    </border>
    <border>
      <left style="medium">
        <color indexed="64"/>
      </left>
      <right style="thick">
        <color rgb="FFFFFFFF"/>
      </right>
      <top style="thick">
        <color rgb="FFFFFFFF"/>
      </top>
      <bottom/>
      <diagonal/>
    </border>
    <border>
      <left style="dotted">
        <color theme="0" tint="-0.24994659260841701"/>
      </left>
      <right style="medium">
        <color indexed="64"/>
      </right>
      <top/>
      <bottom style="thin">
        <color theme="0" tint="-0.24994659260841701"/>
      </bottom>
      <diagonal/>
    </border>
    <border>
      <left style="medium">
        <color indexed="64"/>
      </left>
      <right style="thick">
        <color rgb="FFFFFFFF"/>
      </right>
      <top/>
      <bottom/>
      <diagonal/>
    </border>
    <border>
      <left style="medium">
        <color indexed="64"/>
      </left>
      <right style="thick">
        <color rgb="FFFFFFFF"/>
      </right>
      <top/>
      <bottom style="medium">
        <color indexed="64"/>
      </bottom>
      <diagonal/>
    </border>
    <border>
      <left style="dotted">
        <color theme="0" tint="-0.24994659260841701"/>
      </left>
      <right style="dotted">
        <color theme="0" tint="-0.24994659260841701"/>
      </right>
      <top/>
      <bottom style="medium">
        <color indexed="64"/>
      </bottom>
      <diagonal/>
    </border>
    <border>
      <left style="dotted">
        <color theme="0" tint="-0.24994659260841701"/>
      </left>
      <right style="medium">
        <color indexed="64"/>
      </right>
      <top/>
      <bottom style="medium">
        <color indexed="64"/>
      </bottom>
      <diagonal/>
    </border>
    <border>
      <left/>
      <right style="thick">
        <color rgb="FFFFFFFF"/>
      </right>
      <top style="medium">
        <color indexed="64"/>
      </top>
      <bottom style="thick">
        <color rgb="FFFFFFFF"/>
      </bottom>
      <diagonal/>
    </border>
    <border>
      <left/>
      <right style="medium">
        <color indexed="64"/>
      </right>
      <top style="medium">
        <color indexed="64"/>
      </top>
      <bottom style="thick">
        <color rgb="FFFFFFFF"/>
      </bottom>
      <diagonal/>
    </border>
    <border>
      <left style="medium">
        <color indexed="64"/>
      </left>
      <right style="thick">
        <color rgb="FFFFFFFF"/>
      </right>
      <top/>
      <bottom style="thick">
        <color rgb="FFFFFFFF"/>
      </bottom>
      <diagonal/>
    </border>
    <border>
      <left style="medium">
        <color indexed="64"/>
      </left>
      <right/>
      <top style="thick">
        <color rgb="FFFFFFFF"/>
      </top>
      <bottom/>
      <diagonal/>
    </border>
    <border>
      <left style="medium">
        <color indexed="64"/>
      </left>
      <right/>
      <top/>
      <bottom/>
      <diagonal/>
    </border>
    <border>
      <left style="medium">
        <color indexed="64"/>
      </left>
      <right/>
      <top/>
      <bottom style="thick">
        <color rgb="FFFFFFFF"/>
      </bottom>
      <diagonal/>
    </border>
    <border>
      <left style="medium">
        <color indexed="64"/>
      </left>
      <right/>
      <top/>
      <bottom style="medium">
        <color indexed="64"/>
      </bottom>
      <diagonal/>
    </border>
    <border>
      <left style="thick">
        <color rgb="FFFFFFFF"/>
      </left>
      <right style="medium">
        <color indexed="64"/>
      </right>
      <top style="medium">
        <color indexed="64"/>
      </top>
      <bottom/>
      <diagonal/>
    </border>
    <border>
      <left style="thick">
        <color rgb="FFFFFFFF"/>
      </left>
      <right style="thick">
        <color rgb="FFFFFFFF"/>
      </right>
      <top style="medium">
        <color indexed="64"/>
      </top>
      <bottom/>
      <diagonal/>
    </border>
    <border>
      <left style="thick">
        <color rgb="FFFFFFFF"/>
      </left>
      <right style="dotted">
        <color theme="0" tint="-0.24994659260841701"/>
      </right>
      <top/>
      <bottom style="medium">
        <color indexed="64"/>
      </bottom>
      <diagonal/>
    </border>
  </borders>
  <cellStyleXfs count="3">
    <xf numFmtId="0" fontId="0" fillId="0" borderId="0"/>
    <xf numFmtId="0" fontId="2" fillId="0" borderId="0" applyNumberFormat="0" applyFill="0" applyBorder="0" applyAlignment="0" applyProtection="0"/>
    <xf numFmtId="9" fontId="5" fillId="0" borderId="0" applyFont="0" applyFill="0" applyBorder="0" applyAlignment="0" applyProtection="0"/>
  </cellStyleXfs>
  <cellXfs count="65">
    <xf numFmtId="0" fontId="0" fillId="0" borderId="0" xfId="0"/>
    <xf numFmtId="0" fontId="0" fillId="0" borderId="0" xfId="0" applyAlignment="1">
      <alignment horizontal="center"/>
    </xf>
    <xf numFmtId="0" fontId="1" fillId="0" borderId="0" xfId="0" applyFont="1" applyAlignment="1">
      <alignment vertical="center" wrapText="1"/>
    </xf>
    <xf numFmtId="0" fontId="0" fillId="0" borderId="0" xfId="0" applyAlignment="1">
      <alignment wrapText="1"/>
    </xf>
    <xf numFmtId="0" fontId="6" fillId="0" borderId="0" xfId="0" applyFont="1" applyAlignment="1">
      <alignment wrapText="1"/>
    </xf>
    <xf numFmtId="0" fontId="4" fillId="0" borderId="0" xfId="0" applyFont="1" applyAlignment="1">
      <alignment wrapText="1"/>
    </xf>
    <xf numFmtId="0" fontId="7" fillId="0" borderId="0" xfId="0" applyFont="1"/>
    <xf numFmtId="0" fontId="2" fillId="0" borderId="0" xfId="1" applyAlignment="1">
      <alignment wrapText="1"/>
    </xf>
    <xf numFmtId="0" fontId="0" fillId="0" borderId="0" xfId="0" applyAlignment="1">
      <alignment horizontal="left" vertical="center" wrapText="1"/>
    </xf>
    <xf numFmtId="0" fontId="0" fillId="0" borderId="0" xfId="0" applyAlignment="1">
      <alignment horizontal="left"/>
    </xf>
    <xf numFmtId="3" fontId="0" fillId="0" borderId="0" xfId="0" applyNumberFormat="1"/>
    <xf numFmtId="4" fontId="0" fillId="0" borderId="0" xfId="0" applyNumberFormat="1"/>
    <xf numFmtId="0" fontId="3" fillId="0" borderId="1" xfId="0" applyFont="1" applyBorder="1" applyAlignment="1">
      <alignment horizontal="center" vertical="center" wrapText="1"/>
    </xf>
    <xf numFmtId="0" fontId="12" fillId="0" borderId="2" xfId="0" applyFont="1" applyBorder="1" applyAlignment="1">
      <alignment horizontal="center" vertical="center" wrapText="1"/>
    </xf>
    <xf numFmtId="1" fontId="12" fillId="0" borderId="2" xfId="0" applyNumberFormat="1" applyFont="1" applyBorder="1" applyAlignment="1">
      <alignment horizontal="center" vertical="center" wrapText="1"/>
    </xf>
    <xf numFmtId="9" fontId="12" fillId="0" borderId="2" xfId="2"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xf>
    <xf numFmtId="0" fontId="17" fillId="0" borderId="0" xfId="0" applyFont="1" applyAlignment="1">
      <alignment wrapText="1"/>
    </xf>
    <xf numFmtId="0" fontId="18" fillId="0" borderId="0" xfId="0" applyFont="1" applyAlignment="1">
      <alignment wrapText="1"/>
    </xf>
    <xf numFmtId="0" fontId="23" fillId="0" borderId="0" xfId="0" applyFont="1" applyAlignment="1">
      <alignment vertical="center" wrapText="1"/>
    </xf>
    <xf numFmtId="0" fontId="10" fillId="0" borderId="2" xfId="0" applyFont="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4" fillId="3" borderId="12" xfId="0" applyFont="1" applyFill="1" applyBorder="1" applyAlignment="1">
      <alignment vertical="center" wrapText="1"/>
    </xf>
    <xf numFmtId="0" fontId="24" fillId="3" borderId="14" xfId="0" applyFont="1" applyFill="1" applyBorder="1" applyAlignment="1">
      <alignment vertical="center" wrapText="1"/>
    </xf>
    <xf numFmtId="0" fontId="24" fillId="3" borderId="15" xfId="0" applyFont="1" applyFill="1" applyBorder="1" applyAlignment="1">
      <alignment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1" fontId="12" fillId="0" borderId="16" xfId="0" applyNumberFormat="1" applyFont="1" applyBorder="1" applyAlignment="1">
      <alignment horizontal="center" vertical="center" wrapText="1"/>
    </xf>
    <xf numFmtId="9" fontId="12" fillId="0" borderId="16" xfId="2" applyFont="1" applyBorder="1" applyAlignment="1">
      <alignment horizontal="center" vertical="center" wrapText="1"/>
    </xf>
    <xf numFmtId="0" fontId="12" fillId="0" borderId="17" xfId="0" applyFont="1" applyBorder="1" applyAlignment="1">
      <alignment horizontal="center" vertical="center" wrapText="1"/>
    </xf>
    <xf numFmtId="0" fontId="8" fillId="0" borderId="0" xfId="0" applyFont="1" applyAlignment="1">
      <alignment wrapText="1"/>
    </xf>
    <xf numFmtId="0" fontId="13" fillId="2" borderId="11"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wrapText="1"/>
    </xf>
    <xf numFmtId="1" fontId="10" fillId="0" borderId="2" xfId="0" applyNumberFormat="1" applyFont="1" applyBorder="1" applyAlignment="1">
      <alignment horizontal="center" vertical="center" wrapText="1"/>
    </xf>
    <xf numFmtId="0" fontId="27" fillId="0" borderId="0" xfId="0" applyFont="1"/>
    <xf numFmtId="0" fontId="28" fillId="0" borderId="0" xfId="0" applyFont="1" applyAlignment="1">
      <alignment horizontal="left"/>
    </xf>
    <xf numFmtId="0" fontId="12" fillId="0" borderId="13" xfId="0" applyFont="1" applyBorder="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center" vertical="center"/>
    </xf>
    <xf numFmtId="0" fontId="30" fillId="0" borderId="0" xfId="0" applyFont="1" applyAlignment="1">
      <alignment wrapText="1"/>
    </xf>
    <xf numFmtId="0" fontId="33" fillId="0" borderId="2" xfId="0" applyFont="1" applyBorder="1" applyAlignment="1">
      <alignment horizontal="center" vertical="center" wrapText="1"/>
    </xf>
    <xf numFmtId="0" fontId="14" fillId="3" borderId="21" xfId="0" applyFont="1" applyFill="1" applyBorder="1" applyAlignment="1">
      <alignment horizontal="center" vertical="center" textRotation="90" wrapText="1"/>
    </xf>
    <xf numFmtId="0" fontId="14" fillId="3" borderId="22" xfId="0" applyFont="1" applyFill="1" applyBorder="1" applyAlignment="1">
      <alignment horizontal="center" vertical="center" textRotation="90" wrapText="1"/>
    </xf>
    <xf numFmtId="0" fontId="14" fillId="3" borderId="24" xfId="0" applyFont="1" applyFill="1" applyBorder="1" applyAlignment="1">
      <alignment horizontal="center" vertical="center" textRotation="90" wrapText="1"/>
    </xf>
    <xf numFmtId="0" fontId="12" fillId="0" borderId="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4" fillId="3" borderId="23" xfId="0" applyFont="1" applyFill="1" applyBorder="1" applyAlignment="1">
      <alignment horizontal="center" vertical="center" textRotation="90" wrapText="1"/>
    </xf>
    <xf numFmtId="0" fontId="14" fillId="3" borderId="12" xfId="0" applyFont="1" applyFill="1" applyBorder="1" applyAlignment="1">
      <alignment horizontal="center" vertical="center" textRotation="90" wrapText="1"/>
    </xf>
    <xf numFmtId="0" fontId="14" fillId="3" borderId="14" xfId="0" applyFont="1" applyFill="1" applyBorder="1" applyAlignment="1">
      <alignment horizontal="center" vertical="center" textRotation="90" wrapText="1"/>
    </xf>
    <xf numFmtId="0" fontId="14" fillId="3" borderId="20" xfId="0" applyFont="1" applyFill="1" applyBorder="1" applyAlignment="1">
      <alignment horizontal="center" vertical="center" textRotation="90"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0" xfId="0" applyFont="1" applyAlignment="1">
      <alignment horizontal="left" wrapText="1"/>
    </xf>
    <xf numFmtId="0" fontId="15" fillId="0" borderId="0" xfId="0" applyFont="1" applyAlignment="1">
      <alignment horizontal="center" wrapText="1"/>
    </xf>
    <xf numFmtId="0" fontId="14" fillId="3" borderId="15" xfId="0" applyFont="1" applyFill="1" applyBorder="1" applyAlignment="1">
      <alignment horizontal="center" vertical="center" textRotation="90" wrapText="1"/>
    </xf>
    <xf numFmtId="0" fontId="12" fillId="0" borderId="27"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1"/>
  <sheetViews>
    <sheetView showGridLines="0" showRuler="0" view="pageLayout" zoomScaleNormal="100" workbookViewId="0">
      <selection activeCell="A11" sqref="A11"/>
    </sheetView>
  </sheetViews>
  <sheetFormatPr defaultColWidth="0" defaultRowHeight="14.25" zeroHeight="1" x14ac:dyDescent="0.2"/>
  <cols>
    <col min="1" max="1" width="99" style="3" customWidth="1"/>
    <col min="3" max="16377" width="8.375" hidden="1"/>
    <col min="16378" max="16378" width="87.75" hidden="1" customWidth="1"/>
    <col min="16379" max="16379" width="87.625" hidden="1" customWidth="1"/>
    <col min="16380" max="16380" width="83.625" hidden="1" customWidth="1"/>
    <col min="16381" max="16381" width="60.125" hidden="1" customWidth="1"/>
    <col min="16382" max="16382" width="28.75" hidden="1" customWidth="1"/>
    <col min="16383" max="16383" width="47.625" hidden="1" customWidth="1"/>
    <col min="16384" max="16384" width="56.75" hidden="1" customWidth="1"/>
  </cols>
  <sheetData>
    <row r="1" spans="1:1" ht="23.25" x14ac:dyDescent="0.2">
      <c r="A1" s="20" t="s">
        <v>0</v>
      </c>
    </row>
    <row r="2" spans="1:1" ht="23.25" x14ac:dyDescent="0.2">
      <c r="A2" s="2" t="s">
        <v>1</v>
      </c>
    </row>
    <row r="3" spans="1:1" ht="27" x14ac:dyDescent="0.2">
      <c r="A3" s="18" t="s">
        <v>2</v>
      </c>
    </row>
    <row r="4" spans="1:1" x14ac:dyDescent="0.2">
      <c r="A4" s="4"/>
    </row>
    <row r="5" spans="1:1" ht="25.5" x14ac:dyDescent="0.2">
      <c r="A5" s="44" t="s">
        <v>3</v>
      </c>
    </row>
    <row r="6" spans="1:1" x14ac:dyDescent="0.2">
      <c r="A6" s="18"/>
    </row>
    <row r="7" spans="1:1" ht="25.5" x14ac:dyDescent="0.2">
      <c r="A7" s="44" t="s">
        <v>4</v>
      </c>
    </row>
    <row r="8" spans="1:1" x14ac:dyDescent="0.2"/>
    <row r="9" spans="1:1" ht="51" x14ac:dyDescent="0.2">
      <c r="A9" s="44" t="s">
        <v>5</v>
      </c>
    </row>
    <row r="10" spans="1:1" x14ac:dyDescent="0.2">
      <c r="A10" s="18"/>
    </row>
    <row r="11" spans="1:1" ht="25.5" x14ac:dyDescent="0.2">
      <c r="A11" s="44" t="s">
        <v>6</v>
      </c>
    </row>
    <row r="12" spans="1:1" x14ac:dyDescent="0.2">
      <c r="A12" s="18"/>
    </row>
    <row r="13" spans="1:1" x14ac:dyDescent="0.2">
      <c r="A13" s="18" t="s">
        <v>7</v>
      </c>
    </row>
    <row r="14" spans="1:1" x14ac:dyDescent="0.2">
      <c r="A14" s="18"/>
    </row>
    <row r="15" spans="1:1" ht="25.5" x14ac:dyDescent="0.2">
      <c r="A15" s="18" t="s">
        <v>8</v>
      </c>
    </row>
    <row r="16" spans="1:1" x14ac:dyDescent="0.2">
      <c r="A16" s="18"/>
    </row>
    <row r="17" spans="1:1" x14ac:dyDescent="0.2">
      <c r="A17" s="18" t="s">
        <v>9</v>
      </c>
    </row>
    <row r="18" spans="1:1" x14ac:dyDescent="0.2">
      <c r="A18" s="18"/>
    </row>
    <row r="19" spans="1:1" ht="51" x14ac:dyDescent="0.2">
      <c r="A19" s="18" t="s">
        <v>10</v>
      </c>
    </row>
    <row r="20" spans="1:1" x14ac:dyDescent="0.2">
      <c r="A20" s="18"/>
    </row>
    <row r="21" spans="1:1" ht="25.5" x14ac:dyDescent="0.2">
      <c r="A21" s="18" t="s">
        <v>11</v>
      </c>
    </row>
    <row r="22" spans="1:1" x14ac:dyDescent="0.2">
      <c r="A22" s="18"/>
    </row>
    <row r="23" spans="1:1" ht="22.5" x14ac:dyDescent="0.2">
      <c r="A23" s="19" t="s">
        <v>12</v>
      </c>
    </row>
    <row r="24" spans="1:1" x14ac:dyDescent="0.2">
      <c r="A24" s="5"/>
    </row>
    <row r="25" spans="1:1" x14ac:dyDescent="0.2">
      <c r="A25" s="7"/>
    </row>
    <row r="26" spans="1:1" x14ac:dyDescent="0.2">
      <c r="A26" s="4"/>
    </row>
    <row r="27" spans="1:1" x14ac:dyDescent="0.2">
      <c r="A27" s="4"/>
    </row>
    <row r="28" spans="1:1" x14ac:dyDescent="0.2">
      <c r="A28" s="4"/>
    </row>
    <row r="29" spans="1:1" x14ac:dyDescent="0.2">
      <c r="A29" s="4"/>
    </row>
    <row r="30" spans="1:1" x14ac:dyDescent="0.2">
      <c r="A30" s="4"/>
    </row>
    <row r="31" spans="1:1" x14ac:dyDescent="0.2"/>
    <row r="32" spans="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hyperlinks>
    <hyperlink ref="A7" location="'Maximum demand 2'!A1" display="The &quot;Maximum demand 2&quot; worksheet presents a summary of the reactive power adequacy, as well as Interconnector power flows and limits at the time of the maximum demand snapshot." xr:uid="{00000000-0004-0000-0000-000002000000}"/>
    <hyperlink ref="A5" location="'Maximum demand 1'!A1" display="The &quot;Maximum demand 1&quot; worksheet presents the continuous and short-term line and transformer ratings, as well as (N) and (N-1) loadings at the time of the high demand snapshot." xr:uid="{00000000-0004-0000-0000-000000000000}"/>
    <hyperlink ref="A9" location="'High export to NSW 1'!A1" display="The &quot;High export to NSW 1&quo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 xr:uid="{EFD09349-0E7E-448E-8ED0-4DCEA55C3315}"/>
    <hyperlink ref="A11" location="'High export to NSW 2'!A1" display="The &quot;High export to NSW 2&quot; worksheet presents a summary of the reactive power adequacy, as well as Interconnector power flows and limits at the time of the high power flow from Victoria to NSW snapshot." xr:uid="{680213D1-2CE4-43F6-BA7F-276D60F8C96F}"/>
  </hyperlinks>
  <pageMargins left="0.7" right="0.7" top="0.75" bottom="0.75" header="0.3" footer="0.3"/>
  <pageSetup paperSize="9" orientation="portrait" verticalDpi="90" r:id="rId1"/>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54"/>
  <sheetViews>
    <sheetView zoomScale="90" zoomScaleNormal="90" workbookViewId="0">
      <pane xSplit="3" ySplit="2" topLeftCell="H9" activePane="bottomRight" state="frozen"/>
      <selection pane="topRight" activeCell="D1" sqref="D1"/>
      <selection pane="bottomLeft" activeCell="A3" sqref="A3"/>
      <selection pane="bottomRight" activeCell="M97" sqref="M97"/>
    </sheetView>
  </sheetViews>
  <sheetFormatPr defaultRowHeight="14.25" x14ac:dyDescent="0.2"/>
  <cols>
    <col min="1" max="1" width="9.125" style="1" customWidth="1"/>
    <col min="2" max="2" width="10.125" customWidth="1"/>
    <col min="3" max="3" width="36.375" customWidth="1"/>
    <col min="4" max="5" width="19.875" style="1" customWidth="1"/>
    <col min="6" max="7" width="21.125" style="1" customWidth="1"/>
    <col min="8" max="8" width="14.125" style="1" customWidth="1"/>
    <col min="9" max="9" width="19.25" style="6" customWidth="1"/>
    <col min="10" max="10" width="16.75" style="6" customWidth="1"/>
    <col min="11" max="11" width="45.25" customWidth="1"/>
  </cols>
  <sheetData>
    <row r="1" spans="1:15" ht="15" thickBot="1" x14ac:dyDescent="0.25">
      <c r="A1" s="40" t="s">
        <v>13</v>
      </c>
    </row>
    <row r="2" spans="1:15" ht="24" thickTop="1" thickBot="1" x14ac:dyDescent="0.25">
      <c r="A2" s="22" t="s">
        <v>14</v>
      </c>
      <c r="B2" s="27" t="s">
        <v>15</v>
      </c>
      <c r="C2" s="27" t="s">
        <v>16</v>
      </c>
      <c r="D2" s="27" t="s">
        <v>17</v>
      </c>
      <c r="E2" s="27" t="s">
        <v>18</v>
      </c>
      <c r="F2" s="27" t="s">
        <v>19</v>
      </c>
      <c r="G2" s="27" t="s">
        <v>20</v>
      </c>
      <c r="H2" s="27" t="s">
        <v>21</v>
      </c>
      <c r="I2" s="27" t="s">
        <v>22</v>
      </c>
      <c r="J2" s="27" t="s">
        <v>23</v>
      </c>
      <c r="K2" s="28" t="s">
        <v>24</v>
      </c>
      <c r="L2" s="12"/>
      <c r="M2" s="12"/>
      <c r="N2" s="12"/>
    </row>
    <row r="3" spans="1:15" ht="15" thickTop="1" x14ac:dyDescent="0.2">
      <c r="A3" s="54" t="s">
        <v>25</v>
      </c>
      <c r="B3" s="60" t="s">
        <v>26</v>
      </c>
      <c r="C3" s="13" t="s">
        <v>27</v>
      </c>
      <c r="D3" s="14">
        <v>4028.95703125</v>
      </c>
      <c r="E3" s="14">
        <v>1138.13037109375</v>
      </c>
      <c r="F3" s="14">
        <v>4509.77587890625</v>
      </c>
      <c r="G3" s="14">
        <v>1706.80676269531</v>
      </c>
      <c r="H3" s="13" t="s">
        <v>28</v>
      </c>
      <c r="I3" s="15">
        <f>E3/D3</f>
        <v>0.28248759226420456</v>
      </c>
      <c r="J3" s="15">
        <f>G3/F3</f>
        <v>0.37846820075441523</v>
      </c>
      <c r="K3" s="29" t="s">
        <v>29</v>
      </c>
      <c r="L3" s="10"/>
      <c r="O3" s="11"/>
    </row>
    <row r="4" spans="1:15" x14ac:dyDescent="0.2">
      <c r="A4" s="55"/>
      <c r="B4" s="58"/>
      <c r="C4" s="13" t="s">
        <v>29</v>
      </c>
      <c r="D4" s="14">
        <v>3890.88793945312</v>
      </c>
      <c r="E4" s="14">
        <v>1122.81896972656</v>
      </c>
      <c r="F4" s="14">
        <v>3890.88793945312</v>
      </c>
      <c r="G4" s="14">
        <v>1695.40002441406</v>
      </c>
      <c r="H4" s="13" t="s">
        <v>28</v>
      </c>
      <c r="I4" s="15">
        <f t="shared" ref="I4:I67" si="0">E4/D4</f>
        <v>0.28857653759218177</v>
      </c>
      <c r="J4" s="15">
        <f t="shared" ref="J4:J67" si="1">G4/F4</f>
        <v>0.43573601984855809</v>
      </c>
      <c r="K4" s="29" t="s">
        <v>27</v>
      </c>
      <c r="L4" s="10"/>
      <c r="O4" s="11"/>
    </row>
    <row r="5" spans="1:15" x14ac:dyDescent="0.2">
      <c r="A5" s="55"/>
      <c r="B5" s="58"/>
      <c r="C5" s="13" t="s">
        <v>30</v>
      </c>
      <c r="D5" s="14">
        <v>3965.39501953125</v>
      </c>
      <c r="E5" s="14">
        <v>1107.912109375</v>
      </c>
      <c r="F5" s="14">
        <v>3965.39501953125</v>
      </c>
      <c r="G5" s="14">
        <v>1672.89086914062</v>
      </c>
      <c r="H5" s="13" t="s">
        <v>28</v>
      </c>
      <c r="I5" s="15">
        <f t="shared" si="0"/>
        <v>0.27939514321223069</v>
      </c>
      <c r="J5" s="15">
        <f t="shared" si="1"/>
        <v>0.4218724391645533</v>
      </c>
      <c r="K5" s="29" t="s">
        <v>27</v>
      </c>
      <c r="L5" s="10"/>
      <c r="O5" s="11"/>
    </row>
    <row r="6" spans="1:15" x14ac:dyDescent="0.2">
      <c r="A6" s="55"/>
      <c r="B6" s="58"/>
      <c r="C6" s="13" t="s">
        <v>31</v>
      </c>
      <c r="D6" s="14">
        <v>2858</v>
      </c>
      <c r="E6" s="14">
        <v>801.62005615234295</v>
      </c>
      <c r="F6" s="14">
        <v>2858</v>
      </c>
      <c r="G6" s="14">
        <v>1114.19543457031</v>
      </c>
      <c r="H6" s="13" t="s">
        <v>32</v>
      </c>
      <c r="I6" s="15">
        <f t="shared" si="0"/>
        <v>0.2804828747908828</v>
      </c>
      <c r="J6" s="15">
        <f t="shared" si="1"/>
        <v>0.38985144666560884</v>
      </c>
      <c r="K6" s="29" t="s">
        <v>33</v>
      </c>
      <c r="L6" s="10"/>
      <c r="O6" s="11"/>
    </row>
    <row r="7" spans="1:15" x14ac:dyDescent="0.2">
      <c r="A7" s="55"/>
      <c r="B7" s="58"/>
      <c r="C7" s="13" t="s">
        <v>33</v>
      </c>
      <c r="D7" s="14">
        <v>2858</v>
      </c>
      <c r="E7" s="14">
        <v>802.12005615234295</v>
      </c>
      <c r="F7" s="14">
        <v>2858</v>
      </c>
      <c r="G7" s="14">
        <v>1114.61865234375</v>
      </c>
      <c r="H7" s="13" t="s">
        <v>32</v>
      </c>
      <c r="I7" s="15">
        <f t="shared" si="0"/>
        <v>0.28065782230662806</v>
      </c>
      <c r="J7" s="15">
        <f t="shared" si="1"/>
        <v>0.38999952846177399</v>
      </c>
      <c r="K7" s="29" t="s">
        <v>31</v>
      </c>
      <c r="L7" s="10"/>
      <c r="O7" s="11"/>
    </row>
    <row r="8" spans="1:15" x14ac:dyDescent="0.2">
      <c r="A8" s="55"/>
      <c r="B8" s="58"/>
      <c r="C8" s="13" t="s">
        <v>34</v>
      </c>
      <c r="D8" s="14">
        <v>3447</v>
      </c>
      <c r="E8" s="14">
        <v>886.64593505859295</v>
      </c>
      <c r="F8" s="14">
        <v>3447</v>
      </c>
      <c r="G8" s="14">
        <v>1320.04125976562</v>
      </c>
      <c r="H8" s="13" t="s">
        <v>32</v>
      </c>
      <c r="I8" s="15">
        <f t="shared" si="0"/>
        <v>0.25722249348958309</v>
      </c>
      <c r="J8" s="15">
        <f t="shared" si="1"/>
        <v>0.38295365818555843</v>
      </c>
      <c r="K8" s="29" t="s">
        <v>35</v>
      </c>
      <c r="L8" s="10"/>
      <c r="O8" s="11"/>
    </row>
    <row r="9" spans="1:15" x14ac:dyDescent="0.2">
      <c r="A9" s="55"/>
      <c r="B9" s="59"/>
      <c r="C9" s="13" t="s">
        <v>35</v>
      </c>
      <c r="D9" s="14">
        <v>3447</v>
      </c>
      <c r="E9" s="14">
        <v>977.45556640625</v>
      </c>
      <c r="F9" s="14">
        <v>3447</v>
      </c>
      <c r="G9" s="14">
        <v>1374.51245117187</v>
      </c>
      <c r="H9" s="13" t="s">
        <v>32</v>
      </c>
      <c r="I9" s="15">
        <f t="shared" si="0"/>
        <v>0.28356703406041484</v>
      </c>
      <c r="J9" s="15">
        <f t="shared" si="1"/>
        <v>0.39875615061557007</v>
      </c>
      <c r="K9" s="29" t="s">
        <v>34</v>
      </c>
      <c r="L9" s="10"/>
      <c r="O9" s="11"/>
    </row>
    <row r="10" spans="1:15" x14ac:dyDescent="0.2">
      <c r="A10" s="55"/>
      <c r="B10" s="57" t="s">
        <v>36</v>
      </c>
      <c r="C10" s="13" t="s">
        <v>37</v>
      </c>
      <c r="D10" s="14">
        <v>465.07101440429602</v>
      </c>
      <c r="E10" s="14">
        <v>134.00715637207</v>
      </c>
      <c r="F10" s="14">
        <v>467.39498901367102</v>
      </c>
      <c r="G10" s="14">
        <v>164.58160400390599</v>
      </c>
      <c r="H10" s="13" t="s">
        <v>38</v>
      </c>
      <c r="I10" s="15">
        <f t="shared" si="0"/>
        <v>0.28814342803908816</v>
      </c>
      <c r="J10" s="15">
        <f t="shared" si="1"/>
        <v>0.35212530701541622</v>
      </c>
      <c r="K10" s="29" t="s">
        <v>39</v>
      </c>
      <c r="L10" s="10"/>
      <c r="O10" s="11"/>
    </row>
    <row r="11" spans="1:15" x14ac:dyDescent="0.2">
      <c r="A11" s="55"/>
      <c r="B11" s="58"/>
      <c r="C11" s="13" t="s">
        <v>40</v>
      </c>
      <c r="D11" s="14">
        <v>465.17599487304602</v>
      </c>
      <c r="E11" s="14">
        <v>163.34881591796801</v>
      </c>
      <c r="F11" s="14">
        <v>467.32501220703102</v>
      </c>
      <c r="G11" s="14">
        <v>205.98019409179599</v>
      </c>
      <c r="H11" s="13" t="s">
        <v>38</v>
      </c>
      <c r="I11" s="15">
        <f t="shared" si="0"/>
        <v>0.35115486980911065</v>
      </c>
      <c r="J11" s="15">
        <f t="shared" si="1"/>
        <v>0.44076432613571326</v>
      </c>
      <c r="K11" s="29" t="s">
        <v>41</v>
      </c>
      <c r="L11" s="10"/>
      <c r="O11" s="11"/>
    </row>
    <row r="12" spans="1:15" x14ac:dyDescent="0.2">
      <c r="A12" s="55"/>
      <c r="B12" s="58"/>
      <c r="C12" s="13" t="s">
        <v>39</v>
      </c>
      <c r="D12" s="14">
        <v>446.183990478515</v>
      </c>
      <c r="E12" s="14">
        <v>166.64848327636699</v>
      </c>
      <c r="F12" s="14">
        <v>446.183990478515</v>
      </c>
      <c r="G12" s="14">
        <v>210.13778686523401</v>
      </c>
      <c r="H12" s="13" t="s">
        <v>38</v>
      </c>
      <c r="I12" s="15">
        <f t="shared" si="0"/>
        <v>0.37349722722602163</v>
      </c>
      <c r="J12" s="15">
        <f t="shared" si="1"/>
        <v>0.47096666700181106</v>
      </c>
      <c r="K12" s="29" t="s">
        <v>41</v>
      </c>
      <c r="L12" s="10"/>
      <c r="O12" s="11"/>
    </row>
    <row r="13" spans="1:15" x14ac:dyDescent="0.2">
      <c r="A13" s="55"/>
      <c r="B13" s="58"/>
      <c r="C13" s="13" t="s">
        <v>42</v>
      </c>
      <c r="D13" s="14">
        <v>446.21701049804602</v>
      </c>
      <c r="E13" s="14">
        <v>166.64848327636699</v>
      </c>
      <c r="F13" s="14">
        <v>446.21701049804602</v>
      </c>
      <c r="G13" s="14">
        <v>210.13778686523401</v>
      </c>
      <c r="H13" s="13" t="s">
        <v>38</v>
      </c>
      <c r="I13" s="15">
        <f t="shared" si="0"/>
        <v>0.37346958846405687</v>
      </c>
      <c r="J13" s="15">
        <f t="shared" si="1"/>
        <v>0.47093181550987556</v>
      </c>
      <c r="K13" s="29" t="s">
        <v>41</v>
      </c>
      <c r="L13" s="10"/>
      <c r="O13" s="11"/>
    </row>
    <row r="14" spans="1:15" x14ac:dyDescent="0.2">
      <c r="A14" s="55"/>
      <c r="B14" s="58"/>
      <c r="C14" s="13" t="s">
        <v>43</v>
      </c>
      <c r="D14" s="14">
        <v>475.76400756835898</v>
      </c>
      <c r="E14" s="14">
        <v>160.95326232910099</v>
      </c>
      <c r="F14" s="14">
        <v>475.76400756835898</v>
      </c>
      <c r="G14" s="14">
        <v>211.33685302734301</v>
      </c>
      <c r="H14" s="13" t="s">
        <v>28</v>
      </c>
      <c r="I14" s="15">
        <f t="shared" si="0"/>
        <v>0.33830483132117728</v>
      </c>
      <c r="J14" s="15">
        <f t="shared" si="1"/>
        <v>0.44420521448751582</v>
      </c>
      <c r="K14" s="29" t="s">
        <v>44</v>
      </c>
      <c r="L14" s="10"/>
      <c r="O14" s="11"/>
    </row>
    <row r="15" spans="1:15" x14ac:dyDescent="0.2">
      <c r="A15" s="55"/>
      <c r="B15" s="58"/>
      <c r="C15" s="13" t="s">
        <v>44</v>
      </c>
      <c r="D15" s="14">
        <v>505.64700317382801</v>
      </c>
      <c r="E15" s="14">
        <v>58.57857131958</v>
      </c>
      <c r="F15" s="14">
        <v>544.89202880859295</v>
      </c>
      <c r="G15" s="14">
        <v>170.71040344238199</v>
      </c>
      <c r="H15" s="13" t="s">
        <v>28</v>
      </c>
      <c r="I15" s="15">
        <f t="shared" si="0"/>
        <v>0.11584874616460891</v>
      </c>
      <c r="J15" s="15">
        <f t="shared" si="1"/>
        <v>0.31329216508386165</v>
      </c>
      <c r="K15" s="29" t="s">
        <v>43</v>
      </c>
      <c r="L15" s="10"/>
      <c r="O15" s="11"/>
    </row>
    <row r="16" spans="1:15" x14ac:dyDescent="0.2">
      <c r="A16" s="55"/>
      <c r="B16" s="58"/>
      <c r="C16" s="13" t="s">
        <v>45</v>
      </c>
      <c r="D16" s="14">
        <v>456.33999633789</v>
      </c>
      <c r="E16" s="14">
        <v>109.41241455078099</v>
      </c>
      <c r="F16" s="14">
        <v>578.01300048828102</v>
      </c>
      <c r="G16" s="14">
        <v>140.85601806640599</v>
      </c>
      <c r="H16" s="13" t="s">
        <v>38</v>
      </c>
      <c r="I16" s="15">
        <f t="shared" si="0"/>
        <v>0.23976073854759872</v>
      </c>
      <c r="J16" s="15">
        <f t="shared" si="1"/>
        <v>0.24369005186287637</v>
      </c>
      <c r="K16" s="29" t="s">
        <v>46</v>
      </c>
      <c r="L16" s="10"/>
      <c r="O16" s="11"/>
    </row>
    <row r="17" spans="1:15" x14ac:dyDescent="0.2">
      <c r="A17" s="55"/>
      <c r="B17" s="58"/>
      <c r="C17" s="13" t="s">
        <v>46</v>
      </c>
      <c r="D17" s="14">
        <v>454.82400512695301</v>
      </c>
      <c r="E17" s="14">
        <v>109.53280639648401</v>
      </c>
      <c r="F17" s="14">
        <v>466.40701293945301</v>
      </c>
      <c r="G17" s="14">
        <v>140.96678161621</v>
      </c>
      <c r="H17" s="13" t="s">
        <v>38</v>
      </c>
      <c r="I17" s="15">
        <f t="shared" si="0"/>
        <v>0.24082459404470219</v>
      </c>
      <c r="J17" s="15">
        <f t="shared" si="1"/>
        <v>0.30223984139472987</v>
      </c>
      <c r="K17" s="29" t="s">
        <v>45</v>
      </c>
      <c r="L17" s="10"/>
      <c r="O17" s="11"/>
    </row>
    <row r="18" spans="1:15" x14ac:dyDescent="0.2">
      <c r="A18" s="55"/>
      <c r="B18" s="58"/>
      <c r="C18" s="13" t="s">
        <v>47</v>
      </c>
      <c r="D18" s="14">
        <v>378</v>
      </c>
      <c r="E18" s="14">
        <v>37.84077835083</v>
      </c>
      <c r="F18" s="14">
        <v>474</v>
      </c>
      <c r="G18" s="14">
        <v>80.210540771484304</v>
      </c>
      <c r="H18" s="13" t="s">
        <v>32</v>
      </c>
      <c r="I18" s="15">
        <f t="shared" si="0"/>
        <v>0.100107879235</v>
      </c>
      <c r="J18" s="15">
        <f t="shared" si="1"/>
        <v>0.16922055015081078</v>
      </c>
      <c r="K18" s="29" t="s">
        <v>48</v>
      </c>
      <c r="L18" s="10"/>
      <c r="O18" s="11"/>
    </row>
    <row r="19" spans="1:15" x14ac:dyDescent="0.2">
      <c r="A19" s="55"/>
      <c r="B19" s="58"/>
      <c r="C19" s="13" t="s">
        <v>48</v>
      </c>
      <c r="D19" s="14">
        <v>445</v>
      </c>
      <c r="E19" s="14">
        <v>68.349006652832003</v>
      </c>
      <c r="F19" s="14">
        <v>445</v>
      </c>
      <c r="G19" s="14">
        <v>96.607101440429602</v>
      </c>
      <c r="H19" s="13" t="s">
        <v>32</v>
      </c>
      <c r="I19" s="15">
        <f t="shared" si="0"/>
        <v>0.15359327337715056</v>
      </c>
      <c r="J19" s="15">
        <f t="shared" si="1"/>
        <v>0.21709460997849347</v>
      </c>
      <c r="K19" s="29" t="s">
        <v>49</v>
      </c>
      <c r="L19" s="10"/>
      <c r="O19" s="11"/>
    </row>
    <row r="20" spans="1:15" x14ac:dyDescent="0.2">
      <c r="A20" s="55"/>
      <c r="B20" s="58"/>
      <c r="C20" s="13" t="s">
        <v>49</v>
      </c>
      <c r="D20" s="14">
        <v>445</v>
      </c>
      <c r="E20" s="14">
        <v>52.488704681396399</v>
      </c>
      <c r="F20" s="14">
        <v>445</v>
      </c>
      <c r="G20" s="14">
        <v>77.805648803710895</v>
      </c>
      <c r="H20" s="13" t="s">
        <v>32</v>
      </c>
      <c r="I20" s="15">
        <f t="shared" si="0"/>
        <v>0.11795214535145258</v>
      </c>
      <c r="J20" s="15">
        <f t="shared" si="1"/>
        <v>0.17484415461508065</v>
      </c>
      <c r="K20" s="29" t="s">
        <v>48</v>
      </c>
      <c r="L20" s="10"/>
      <c r="O20" s="11"/>
    </row>
    <row r="21" spans="1:15" x14ac:dyDescent="0.2">
      <c r="A21" s="55"/>
      <c r="B21" s="58"/>
      <c r="C21" s="13" t="s">
        <v>50</v>
      </c>
      <c r="D21" s="14">
        <v>941.18701171875</v>
      </c>
      <c r="E21" s="14">
        <v>46.146305084228501</v>
      </c>
      <c r="F21" s="14">
        <v>941.18701171875</v>
      </c>
      <c r="G21" s="14">
        <v>63.1019287109375</v>
      </c>
      <c r="H21" s="13" t="s">
        <v>28</v>
      </c>
      <c r="I21" s="15">
        <f t="shared" si="0"/>
        <v>4.9029900019506599E-2</v>
      </c>
      <c r="J21" s="15">
        <f t="shared" si="1"/>
        <v>6.7045048354103215E-2</v>
      </c>
      <c r="K21" s="29" t="s">
        <v>51</v>
      </c>
      <c r="L21" s="10"/>
      <c r="O21" s="11"/>
    </row>
    <row r="22" spans="1:15" x14ac:dyDescent="0.2">
      <c r="A22" s="55"/>
      <c r="B22" s="58"/>
      <c r="C22" s="13" t="s">
        <v>51</v>
      </c>
      <c r="D22" s="14">
        <v>945.40802001953102</v>
      </c>
      <c r="E22" s="14">
        <v>45.127418518066399</v>
      </c>
      <c r="F22" s="14">
        <v>945.40802001953102</v>
      </c>
      <c r="G22" s="14">
        <v>62.226181030273402</v>
      </c>
      <c r="H22" s="13" t="s">
        <v>28</v>
      </c>
      <c r="I22" s="15">
        <f t="shared" si="0"/>
        <v>4.7733272367558421E-2</v>
      </c>
      <c r="J22" s="15">
        <f t="shared" si="1"/>
        <v>6.5819391958392606E-2</v>
      </c>
      <c r="K22" s="29" t="s">
        <v>50</v>
      </c>
      <c r="L22" s="10"/>
      <c r="O22" s="11"/>
    </row>
    <row r="23" spans="1:15" x14ac:dyDescent="0.2">
      <c r="A23" s="55"/>
      <c r="B23" s="58"/>
      <c r="C23" s="13" t="s">
        <v>52</v>
      </c>
      <c r="D23" s="14">
        <v>527.85699462890602</v>
      </c>
      <c r="E23" s="14">
        <v>37.827445983886697</v>
      </c>
      <c r="F23" s="14">
        <v>701.89001464843705</v>
      </c>
      <c r="G23" s="14">
        <v>52.176952362060497</v>
      </c>
      <c r="H23" s="13" t="s">
        <v>28</v>
      </c>
      <c r="I23" s="15">
        <f t="shared" si="0"/>
        <v>7.1662299389402134E-2</v>
      </c>
      <c r="J23" s="15">
        <f t="shared" si="1"/>
        <v>7.4337789786331279E-2</v>
      </c>
      <c r="K23" s="29" t="s">
        <v>50</v>
      </c>
      <c r="L23" s="10"/>
      <c r="O23" s="11"/>
    </row>
    <row r="24" spans="1:15" x14ac:dyDescent="0.2">
      <c r="A24" s="55"/>
      <c r="B24" s="59"/>
      <c r="C24" s="13" t="s">
        <v>53</v>
      </c>
      <c r="D24" s="14">
        <v>498.77999877929602</v>
      </c>
      <c r="E24" s="14">
        <v>37.827445983886697</v>
      </c>
      <c r="F24" s="14">
        <v>498.77999877929602</v>
      </c>
      <c r="G24" s="14">
        <v>52.176952362060497</v>
      </c>
      <c r="H24" s="13" t="s">
        <v>28</v>
      </c>
      <c r="I24" s="15">
        <f t="shared" si="0"/>
        <v>7.583994161045915E-2</v>
      </c>
      <c r="J24" s="15">
        <f t="shared" si="1"/>
        <v>0.10460915130870786</v>
      </c>
      <c r="K24" s="29" t="s">
        <v>50</v>
      </c>
      <c r="L24" s="10"/>
      <c r="O24" s="11"/>
    </row>
    <row r="25" spans="1:15" x14ac:dyDescent="0.2">
      <c r="A25" s="55"/>
      <c r="B25" s="57" t="s">
        <v>54</v>
      </c>
      <c r="C25" s="13" t="s">
        <v>41</v>
      </c>
      <c r="D25" s="14">
        <v>1000</v>
      </c>
      <c r="E25" s="14">
        <v>693.56298828125</v>
      </c>
      <c r="F25" s="14">
        <v>1500</v>
      </c>
      <c r="G25" s="14">
        <v>816.62969970703102</v>
      </c>
      <c r="H25" s="13" t="s">
        <v>32</v>
      </c>
      <c r="I25" s="15">
        <f t="shared" si="0"/>
        <v>0.69356298828124996</v>
      </c>
      <c r="J25" s="15">
        <f t="shared" si="1"/>
        <v>0.54441979980468735</v>
      </c>
      <c r="K25" s="29" t="s">
        <v>55</v>
      </c>
      <c r="L25" s="10"/>
      <c r="O25" s="11"/>
    </row>
    <row r="26" spans="1:15" x14ac:dyDescent="0.2">
      <c r="A26" s="55"/>
      <c r="B26" s="58"/>
      <c r="C26" s="13" t="s">
        <v>55</v>
      </c>
      <c r="D26" s="14">
        <v>1000</v>
      </c>
      <c r="E26" s="14">
        <v>536.7548828125</v>
      </c>
      <c r="F26" s="14">
        <v>1500</v>
      </c>
      <c r="G26" s="14">
        <v>819.72149658203102</v>
      </c>
      <c r="H26" s="13" t="s">
        <v>32</v>
      </c>
      <c r="I26" s="15">
        <f t="shared" si="0"/>
        <v>0.53675488281249994</v>
      </c>
      <c r="J26" s="15">
        <f t="shared" si="1"/>
        <v>0.54648099772135406</v>
      </c>
      <c r="K26" s="29" t="s">
        <v>56</v>
      </c>
      <c r="L26" s="10"/>
      <c r="O26" s="11"/>
    </row>
    <row r="27" spans="1:15" x14ac:dyDescent="0.2">
      <c r="A27" s="55"/>
      <c r="B27" s="58"/>
      <c r="C27" s="13" t="s">
        <v>57</v>
      </c>
      <c r="D27" s="14">
        <v>600</v>
      </c>
      <c r="E27" s="14">
        <v>4.6284410927910297E-5</v>
      </c>
      <c r="F27" s="14">
        <v>638</v>
      </c>
      <c r="G27" s="14">
        <v>4.6770986955379999E-5</v>
      </c>
      <c r="H27" s="13" t="s">
        <v>32</v>
      </c>
      <c r="I27" s="15">
        <f t="shared" si="0"/>
        <v>7.7140684879850492E-8</v>
      </c>
      <c r="J27" s="15">
        <f t="shared" si="1"/>
        <v>7.3308756983354231E-8</v>
      </c>
      <c r="K27" s="29" t="s">
        <v>58</v>
      </c>
      <c r="L27" s="10"/>
      <c r="O27" s="11"/>
    </row>
    <row r="28" spans="1:15" x14ac:dyDescent="0.2">
      <c r="A28" s="55"/>
      <c r="B28" s="58"/>
      <c r="C28" s="13" t="s">
        <v>59</v>
      </c>
      <c r="D28" s="14">
        <v>600</v>
      </c>
      <c r="E28" s="14">
        <v>46.838371276855398</v>
      </c>
      <c r="F28" s="14">
        <v>638</v>
      </c>
      <c r="G28" s="14">
        <v>68.357574462890597</v>
      </c>
      <c r="H28" s="13" t="s">
        <v>32</v>
      </c>
      <c r="I28" s="15">
        <f t="shared" si="0"/>
        <v>7.8063952128092334E-2</v>
      </c>
      <c r="J28" s="15">
        <f t="shared" si="1"/>
        <v>0.10714353364089435</v>
      </c>
      <c r="K28" s="29" t="s">
        <v>60</v>
      </c>
      <c r="L28" s="10"/>
      <c r="O28" s="11"/>
    </row>
    <row r="29" spans="1:15" x14ac:dyDescent="0.2">
      <c r="A29" s="55"/>
      <c r="B29" s="58"/>
      <c r="C29" s="13" t="s">
        <v>60</v>
      </c>
      <c r="D29" s="14">
        <v>600</v>
      </c>
      <c r="E29" s="14">
        <v>47.006187438964801</v>
      </c>
      <c r="F29" s="14">
        <v>638</v>
      </c>
      <c r="G29" s="14">
        <v>68.4947509765625</v>
      </c>
      <c r="H29" s="13" t="s">
        <v>32</v>
      </c>
      <c r="I29" s="15">
        <f t="shared" si="0"/>
        <v>7.8343645731608E-2</v>
      </c>
      <c r="J29" s="15">
        <f t="shared" si="1"/>
        <v>0.10735854385041144</v>
      </c>
      <c r="K29" s="29" t="s">
        <v>59</v>
      </c>
      <c r="L29" s="10"/>
      <c r="O29" s="11"/>
    </row>
    <row r="30" spans="1:15" ht="15" thickBot="1" x14ac:dyDescent="0.25">
      <c r="A30" s="56"/>
      <c r="B30" s="59"/>
      <c r="C30" s="13" t="s">
        <v>61</v>
      </c>
      <c r="D30" s="14">
        <v>600</v>
      </c>
      <c r="E30" s="14">
        <v>46.838218688964801</v>
      </c>
      <c r="F30" s="14">
        <v>638</v>
      </c>
      <c r="G30" s="14">
        <v>68.357276916503906</v>
      </c>
      <c r="H30" s="13" t="s">
        <v>32</v>
      </c>
      <c r="I30" s="15">
        <f t="shared" si="0"/>
        <v>7.8063697814941338E-2</v>
      </c>
      <c r="J30" s="15">
        <f t="shared" si="1"/>
        <v>0.1071430672672475</v>
      </c>
      <c r="K30" s="29" t="s">
        <v>60</v>
      </c>
      <c r="L30" s="10"/>
      <c r="O30" s="11"/>
    </row>
    <row r="31" spans="1:15" ht="15" thickTop="1" x14ac:dyDescent="0.2">
      <c r="A31" s="46" t="s">
        <v>62</v>
      </c>
      <c r="B31" s="49" t="s">
        <v>26</v>
      </c>
      <c r="C31" s="13" t="s">
        <v>63</v>
      </c>
      <c r="D31" s="14">
        <v>1385</v>
      </c>
      <c r="E31" s="14">
        <v>320.87582397460898</v>
      </c>
      <c r="F31" s="14">
        <v>1385</v>
      </c>
      <c r="G31" s="14">
        <v>472.02505493164</v>
      </c>
      <c r="H31" s="13" t="s">
        <v>32</v>
      </c>
      <c r="I31" s="15">
        <f t="shared" si="0"/>
        <v>0.23167929528852635</v>
      </c>
      <c r="J31" s="15">
        <f t="shared" si="1"/>
        <v>0.34081231403006496</v>
      </c>
      <c r="K31" s="29" t="s">
        <v>64</v>
      </c>
      <c r="L31" s="10"/>
      <c r="O31" s="11"/>
    </row>
    <row r="32" spans="1:15" ht="24" x14ac:dyDescent="0.2">
      <c r="A32" s="47"/>
      <c r="B32" s="51"/>
      <c r="C32" s="13" t="s">
        <v>65</v>
      </c>
      <c r="D32" s="14">
        <v>2858</v>
      </c>
      <c r="E32" s="14">
        <v>103.617546081542</v>
      </c>
      <c r="F32" s="14">
        <v>2858</v>
      </c>
      <c r="G32" s="14">
        <v>319.08221435546801</v>
      </c>
      <c r="H32" s="13" t="s">
        <v>32</v>
      </c>
      <c r="I32" s="15">
        <f t="shared" si="0"/>
        <v>3.6255264549174951E-2</v>
      </c>
      <c r="J32" s="15">
        <f t="shared" si="1"/>
        <v>0.11164528143998181</v>
      </c>
      <c r="K32" s="29" t="s">
        <v>66</v>
      </c>
      <c r="L32" s="10"/>
      <c r="O32" s="11"/>
    </row>
    <row r="33" spans="1:15" x14ac:dyDescent="0.2">
      <c r="A33" s="47"/>
      <c r="B33" s="51"/>
      <c r="C33" s="13" t="s">
        <v>67</v>
      </c>
      <c r="D33" s="14">
        <v>3248</v>
      </c>
      <c r="E33" s="14">
        <v>302.36706542968699</v>
      </c>
      <c r="F33" s="14">
        <v>3248</v>
      </c>
      <c r="G33" s="14">
        <v>462.01959228515602</v>
      </c>
      <c r="H33" s="13" t="s">
        <v>32</v>
      </c>
      <c r="I33" s="15">
        <f t="shared" si="0"/>
        <v>9.3093308321947968E-2</v>
      </c>
      <c r="J33" s="15">
        <f t="shared" si="1"/>
        <v>0.14224741141784361</v>
      </c>
      <c r="K33" s="29" t="s">
        <v>64</v>
      </c>
      <c r="L33" s="10"/>
      <c r="O33" s="11"/>
    </row>
    <row r="34" spans="1:15" x14ac:dyDescent="0.2">
      <c r="A34" s="47"/>
      <c r="B34" s="51"/>
      <c r="C34" s="13" t="s">
        <v>68</v>
      </c>
      <c r="D34" s="14">
        <v>2598</v>
      </c>
      <c r="E34" s="14">
        <v>191.83459472656199</v>
      </c>
      <c r="F34" s="14">
        <v>2598</v>
      </c>
      <c r="G34" s="14">
        <v>467.283599853515</v>
      </c>
      <c r="H34" s="13" t="s">
        <v>32</v>
      </c>
      <c r="I34" s="15">
        <f t="shared" si="0"/>
        <v>7.3839335922464194E-2</v>
      </c>
      <c r="J34" s="15">
        <f t="shared" si="1"/>
        <v>0.17986281749557928</v>
      </c>
      <c r="K34" s="29" t="s">
        <v>67</v>
      </c>
      <c r="L34" s="10"/>
      <c r="O34" s="11"/>
    </row>
    <row r="35" spans="1:15" x14ac:dyDescent="0.2">
      <c r="A35" s="47"/>
      <c r="B35" s="51"/>
      <c r="C35" s="13" t="s">
        <v>69</v>
      </c>
      <c r="D35" s="14">
        <v>1385</v>
      </c>
      <c r="E35" s="14">
        <v>255.90138244628901</v>
      </c>
      <c r="F35" s="14">
        <v>1385</v>
      </c>
      <c r="G35" s="14">
        <v>546.051025390625</v>
      </c>
      <c r="H35" s="13" t="s">
        <v>32</v>
      </c>
      <c r="I35" s="15">
        <f t="shared" si="0"/>
        <v>0.18476634111645415</v>
      </c>
      <c r="J35" s="15">
        <f t="shared" si="1"/>
        <v>0.39426066815207583</v>
      </c>
      <c r="K35" s="29" t="s">
        <v>67</v>
      </c>
      <c r="L35" s="10"/>
      <c r="O35" s="11"/>
    </row>
    <row r="36" spans="1:15" x14ac:dyDescent="0.2">
      <c r="A36" s="47"/>
      <c r="B36" s="51"/>
      <c r="C36" s="13" t="s">
        <v>70</v>
      </c>
      <c r="D36" s="14">
        <v>1386</v>
      </c>
      <c r="E36" s="14">
        <v>251.93212890625</v>
      </c>
      <c r="F36" s="14">
        <v>1386</v>
      </c>
      <c r="G36" s="14">
        <v>448.17831420898398</v>
      </c>
      <c r="H36" s="13" t="s">
        <v>32</v>
      </c>
      <c r="I36" s="15">
        <f t="shared" si="0"/>
        <v>0.18176921277507216</v>
      </c>
      <c r="J36" s="15">
        <f t="shared" si="1"/>
        <v>0.32336097706275901</v>
      </c>
      <c r="K36" s="29" t="s">
        <v>71</v>
      </c>
      <c r="L36" s="10"/>
      <c r="O36" s="11"/>
    </row>
    <row r="37" spans="1:15" x14ac:dyDescent="0.2">
      <c r="A37" s="47"/>
      <c r="B37" s="52"/>
      <c r="C37" s="13" t="s">
        <v>72</v>
      </c>
      <c r="D37" s="14">
        <v>1386</v>
      </c>
      <c r="E37" s="14">
        <v>250.45768737792901</v>
      </c>
      <c r="F37" s="14">
        <v>1386</v>
      </c>
      <c r="G37" s="14">
        <v>448.18014526367102</v>
      </c>
      <c r="H37" s="13" t="s">
        <v>32</v>
      </c>
      <c r="I37" s="15">
        <f t="shared" si="0"/>
        <v>0.18070540214857791</v>
      </c>
      <c r="J37" s="15">
        <f t="shared" si="1"/>
        <v>0.32336229817003681</v>
      </c>
      <c r="K37" s="29" t="s">
        <v>73</v>
      </c>
      <c r="L37" s="10"/>
      <c r="O37" s="11"/>
    </row>
    <row r="38" spans="1:15" x14ac:dyDescent="0.2">
      <c r="A38" s="47"/>
      <c r="B38" s="49" t="s">
        <v>74</v>
      </c>
      <c r="C38" s="13" t="s">
        <v>75</v>
      </c>
      <c r="D38" s="14">
        <v>617</v>
      </c>
      <c r="E38" s="14">
        <v>64.483505249023395</v>
      </c>
      <c r="F38" s="14">
        <v>717</v>
      </c>
      <c r="G38" s="14">
        <v>123.885200500488</v>
      </c>
      <c r="H38" s="13" t="s">
        <v>28</v>
      </c>
      <c r="I38" s="15">
        <f t="shared" si="0"/>
        <v>0.10451135372613192</v>
      </c>
      <c r="J38" s="15">
        <f t="shared" si="1"/>
        <v>0.17278270641630125</v>
      </c>
      <c r="K38" s="29" t="s">
        <v>76</v>
      </c>
      <c r="L38" s="10"/>
      <c r="O38" s="11"/>
    </row>
    <row r="39" spans="1:15" x14ac:dyDescent="0.2">
      <c r="A39" s="47"/>
      <c r="B39" s="52"/>
      <c r="C39" s="13" t="s">
        <v>77</v>
      </c>
      <c r="D39" s="14">
        <v>617</v>
      </c>
      <c r="E39" s="14">
        <v>64.483505249023395</v>
      </c>
      <c r="F39" s="14">
        <v>717</v>
      </c>
      <c r="G39" s="14">
        <v>123.885200500488</v>
      </c>
      <c r="H39" s="13" t="s">
        <v>28</v>
      </c>
      <c r="I39" s="15">
        <f t="shared" si="0"/>
        <v>0.10451135372613192</v>
      </c>
      <c r="J39" s="15">
        <f t="shared" si="1"/>
        <v>0.17278270641630125</v>
      </c>
      <c r="K39" s="29" t="s">
        <v>78</v>
      </c>
      <c r="L39" s="10"/>
      <c r="O39" s="11"/>
    </row>
    <row r="40" spans="1:15" x14ac:dyDescent="0.2">
      <c r="A40" s="47"/>
      <c r="B40" s="49" t="s">
        <v>79</v>
      </c>
      <c r="C40" s="13" t="s">
        <v>80</v>
      </c>
      <c r="D40" s="14">
        <v>370</v>
      </c>
      <c r="E40" s="14">
        <v>40.946479797363203</v>
      </c>
      <c r="F40" s="14">
        <v>525</v>
      </c>
      <c r="G40" s="14">
        <v>79.699211120605398</v>
      </c>
      <c r="H40" s="13" t="s">
        <v>32</v>
      </c>
      <c r="I40" s="15">
        <f t="shared" si="0"/>
        <v>0.11066616161449515</v>
      </c>
      <c r="J40" s="15">
        <f t="shared" si="1"/>
        <v>0.15180802118210551</v>
      </c>
      <c r="K40" s="29" t="s">
        <v>81</v>
      </c>
      <c r="L40" s="10"/>
      <c r="O40" s="11"/>
    </row>
    <row r="41" spans="1:15" x14ac:dyDescent="0.2">
      <c r="A41" s="47"/>
      <c r="B41" s="51"/>
      <c r="C41" s="13" t="s">
        <v>82</v>
      </c>
      <c r="D41" s="14">
        <v>370</v>
      </c>
      <c r="E41" s="14">
        <v>40.946479797363203</v>
      </c>
      <c r="F41" s="14">
        <v>525</v>
      </c>
      <c r="G41" s="14">
        <v>79.699211120605398</v>
      </c>
      <c r="H41" s="13" t="s">
        <v>32</v>
      </c>
      <c r="I41" s="15">
        <f t="shared" si="0"/>
        <v>0.11066616161449515</v>
      </c>
      <c r="J41" s="15">
        <f t="shared" si="1"/>
        <v>0.15180802118210551</v>
      </c>
      <c r="K41" s="29" t="s">
        <v>81</v>
      </c>
      <c r="L41" s="10"/>
      <c r="O41" s="11"/>
    </row>
    <row r="42" spans="1:15" ht="15" thickBot="1" x14ac:dyDescent="0.25">
      <c r="A42" s="53"/>
      <c r="B42" s="52"/>
      <c r="C42" s="13" t="s">
        <v>83</v>
      </c>
      <c r="D42" s="14">
        <v>370</v>
      </c>
      <c r="E42" s="14">
        <v>41.398696899413999</v>
      </c>
      <c r="F42" s="14">
        <v>525</v>
      </c>
      <c r="G42" s="14">
        <v>80.573860168457003</v>
      </c>
      <c r="H42" s="13" t="s">
        <v>32</v>
      </c>
      <c r="I42" s="15">
        <f t="shared" si="0"/>
        <v>0.11188836999841621</v>
      </c>
      <c r="J42" s="15">
        <f t="shared" si="1"/>
        <v>0.15347401936848953</v>
      </c>
      <c r="K42" s="29" t="s">
        <v>81</v>
      </c>
      <c r="L42" s="10"/>
      <c r="O42" s="11"/>
    </row>
    <row r="43" spans="1:15" ht="16.5" customHeight="1" thickTop="1" x14ac:dyDescent="0.2">
      <c r="A43" s="54" t="s">
        <v>84</v>
      </c>
      <c r="B43" s="57" t="s">
        <v>85</v>
      </c>
      <c r="C43" s="13" t="s">
        <v>86</v>
      </c>
      <c r="D43" s="14">
        <v>1048.41003417968</v>
      </c>
      <c r="E43" s="14">
        <v>159.40887451171801</v>
      </c>
      <c r="F43" s="14">
        <v>1048.41003417968</v>
      </c>
      <c r="G43" s="14">
        <v>313.97720336914</v>
      </c>
      <c r="H43" s="13" t="s">
        <v>28</v>
      </c>
      <c r="I43" s="15">
        <f t="shared" si="0"/>
        <v>0.15204821521614509</v>
      </c>
      <c r="J43" s="15">
        <f t="shared" si="1"/>
        <v>0.29947939559240194</v>
      </c>
      <c r="K43" s="29" t="s">
        <v>87</v>
      </c>
      <c r="L43" s="10"/>
      <c r="O43" s="11"/>
    </row>
    <row r="44" spans="1:15" x14ac:dyDescent="0.2">
      <c r="A44" s="55"/>
      <c r="B44" s="58"/>
      <c r="C44" s="13" t="s">
        <v>88</v>
      </c>
      <c r="D44" s="14">
        <v>1216.56005859375</v>
      </c>
      <c r="E44" s="14">
        <v>452.81002807617102</v>
      </c>
      <c r="F44" s="14">
        <v>1397.28002929687</v>
      </c>
      <c r="G44" s="14">
        <v>773.327880859375</v>
      </c>
      <c r="H44" s="13" t="s">
        <v>28</v>
      </c>
      <c r="I44" s="15">
        <f t="shared" si="0"/>
        <v>0.3722052395831445</v>
      </c>
      <c r="J44" s="15">
        <f t="shared" si="1"/>
        <v>0.5534523249777813</v>
      </c>
      <c r="K44" s="29" t="s">
        <v>89</v>
      </c>
      <c r="L44" s="10"/>
      <c r="O44" s="11"/>
    </row>
    <row r="45" spans="1:15" x14ac:dyDescent="0.2">
      <c r="A45" s="55"/>
      <c r="B45" s="58"/>
      <c r="C45" s="13" t="s">
        <v>89</v>
      </c>
      <c r="D45" s="14">
        <v>1216.49304199218</v>
      </c>
      <c r="E45" s="14">
        <v>448.74615478515602</v>
      </c>
      <c r="F45" s="14">
        <v>1395.20202636718</v>
      </c>
      <c r="G45" s="14">
        <v>794.929931640625</v>
      </c>
      <c r="H45" s="13" t="s">
        <v>28</v>
      </c>
      <c r="I45" s="15">
        <f t="shared" si="0"/>
        <v>0.36888509781385226</v>
      </c>
      <c r="J45" s="15">
        <f t="shared" si="1"/>
        <v>0.56975973129171809</v>
      </c>
      <c r="K45" s="29" t="s">
        <v>88</v>
      </c>
      <c r="L45" s="10"/>
      <c r="O45" s="11"/>
    </row>
    <row r="46" spans="1:15" x14ac:dyDescent="0.2">
      <c r="A46" s="55"/>
      <c r="B46" s="58"/>
      <c r="C46" s="13" t="s">
        <v>90</v>
      </c>
      <c r="D46" s="14">
        <v>1025.99401855468</v>
      </c>
      <c r="E46" s="14">
        <v>415.42788696289</v>
      </c>
      <c r="F46" s="14">
        <v>1167.541015625</v>
      </c>
      <c r="G46" s="14">
        <v>745.97003173828102</v>
      </c>
      <c r="H46" s="13" t="s">
        <v>28</v>
      </c>
      <c r="I46" s="15">
        <f t="shared" si="0"/>
        <v>0.40490283515307834</v>
      </c>
      <c r="J46" s="15">
        <f t="shared" si="1"/>
        <v>0.63892404785364521</v>
      </c>
      <c r="K46" s="29" t="s">
        <v>91</v>
      </c>
      <c r="L46" s="10"/>
      <c r="O46" s="11"/>
    </row>
    <row r="47" spans="1:15" x14ac:dyDescent="0.2">
      <c r="A47" s="55"/>
      <c r="B47" s="59"/>
      <c r="C47" s="13" t="s">
        <v>91</v>
      </c>
      <c r="D47" s="14">
        <v>1025.85998535156</v>
      </c>
      <c r="E47" s="14">
        <v>414.292724609375</v>
      </c>
      <c r="F47" s="14">
        <v>1167.19396972656</v>
      </c>
      <c r="G47" s="14">
        <v>745.27770996093705</v>
      </c>
      <c r="H47" s="13" t="s">
        <v>28</v>
      </c>
      <c r="I47" s="15">
        <f t="shared" si="0"/>
        <v>0.40384919045984408</v>
      </c>
      <c r="J47" s="15">
        <f t="shared" si="1"/>
        <v>0.63852087081595721</v>
      </c>
      <c r="K47" s="29" t="s">
        <v>90</v>
      </c>
      <c r="L47" s="10"/>
      <c r="O47" s="11"/>
    </row>
    <row r="48" spans="1:15" x14ac:dyDescent="0.2">
      <c r="A48" s="55"/>
      <c r="B48" s="57" t="s">
        <v>36</v>
      </c>
      <c r="C48" s="13" t="s">
        <v>92</v>
      </c>
      <c r="D48" s="14">
        <v>366.385009765625</v>
      </c>
      <c r="E48" s="14">
        <v>62.241935729980398</v>
      </c>
      <c r="F48" s="14">
        <v>450.59298706054602</v>
      </c>
      <c r="G48" s="14">
        <v>224.30529785156199</v>
      </c>
      <c r="H48" s="13" t="s">
        <v>28</v>
      </c>
      <c r="I48" s="15">
        <f t="shared" si="0"/>
        <v>0.16988122895583613</v>
      </c>
      <c r="J48" s="15">
        <f t="shared" si="1"/>
        <v>0.49780024166559467</v>
      </c>
      <c r="K48" s="29" t="s">
        <v>93</v>
      </c>
      <c r="L48" s="10"/>
      <c r="O48" s="11"/>
    </row>
    <row r="49" spans="1:15" x14ac:dyDescent="0.2">
      <c r="A49" s="55"/>
      <c r="B49" s="58"/>
      <c r="C49" s="13" t="s">
        <v>94</v>
      </c>
      <c r="D49" s="14">
        <v>367.63400268554602</v>
      </c>
      <c r="E49" s="14">
        <v>62.241935729980398</v>
      </c>
      <c r="F49" s="14">
        <v>435.90100097656199</v>
      </c>
      <c r="G49" s="14">
        <v>224.30529785156199</v>
      </c>
      <c r="H49" s="13" t="s">
        <v>28</v>
      </c>
      <c r="I49" s="15">
        <f t="shared" si="0"/>
        <v>0.16930407762967109</v>
      </c>
      <c r="J49" s="15">
        <f t="shared" si="1"/>
        <v>0.51457853354097405</v>
      </c>
      <c r="K49" s="29" t="s">
        <v>93</v>
      </c>
      <c r="L49" s="10"/>
      <c r="O49" s="11"/>
    </row>
    <row r="50" spans="1:15" ht="24" x14ac:dyDescent="0.2">
      <c r="A50" s="55"/>
      <c r="B50" s="58"/>
      <c r="C50" s="13" t="s">
        <v>95</v>
      </c>
      <c r="D50" s="14">
        <v>230</v>
      </c>
      <c r="E50" s="14">
        <v>6.35927009582519</v>
      </c>
      <c r="F50" s="14">
        <v>230</v>
      </c>
      <c r="G50" s="14">
        <v>6.4576096534729004</v>
      </c>
      <c r="H50" s="13" t="s">
        <v>28</v>
      </c>
      <c r="I50" s="15">
        <f t="shared" si="0"/>
        <v>2.7649000416631261E-2</v>
      </c>
      <c r="J50" s="15">
        <f t="shared" si="1"/>
        <v>2.8076563710751741E-2</v>
      </c>
      <c r="K50" s="29" t="s">
        <v>66</v>
      </c>
      <c r="L50" s="10"/>
      <c r="O50" s="11"/>
    </row>
    <row r="51" spans="1:15" ht="24" x14ac:dyDescent="0.2">
      <c r="A51" s="55"/>
      <c r="B51" s="58"/>
      <c r="C51" s="13" t="s">
        <v>96</v>
      </c>
      <c r="D51" s="14">
        <v>405.33801269531199</v>
      </c>
      <c r="E51" s="14">
        <v>292.61410522460898</v>
      </c>
      <c r="F51" s="14">
        <v>457.41900634765602</v>
      </c>
      <c r="G51" s="14">
        <v>295.07122802734301</v>
      </c>
      <c r="H51" s="13" t="s">
        <v>28</v>
      </c>
      <c r="I51" s="15">
        <f t="shared" si="0"/>
        <v>0.72190146509788045</v>
      </c>
      <c r="J51" s="15">
        <f t="shared" si="1"/>
        <v>0.64507863453989833</v>
      </c>
      <c r="K51" s="29" t="s">
        <v>66</v>
      </c>
      <c r="L51" s="10"/>
      <c r="O51" s="11"/>
    </row>
    <row r="52" spans="1:15" ht="24" x14ac:dyDescent="0.2">
      <c r="A52" s="55"/>
      <c r="B52" s="58"/>
      <c r="C52" s="13" t="s">
        <v>97</v>
      </c>
      <c r="D52" s="14">
        <v>97</v>
      </c>
      <c r="E52" s="14">
        <v>50.245113372802699</v>
      </c>
      <c r="F52" s="14">
        <v>97</v>
      </c>
      <c r="G52" s="14">
        <v>50.858314514160099</v>
      </c>
      <c r="H52" s="13" t="s">
        <v>32</v>
      </c>
      <c r="I52" s="15">
        <f t="shared" si="0"/>
        <v>0.51799085951342994</v>
      </c>
      <c r="J52" s="15">
        <f t="shared" si="1"/>
        <v>0.52431252076453716</v>
      </c>
      <c r="K52" s="29" t="s">
        <v>66</v>
      </c>
      <c r="L52" s="10"/>
      <c r="O52" s="11"/>
    </row>
    <row r="53" spans="1:15" x14ac:dyDescent="0.2">
      <c r="A53" s="55"/>
      <c r="B53" s="58"/>
      <c r="C53" s="13" t="s">
        <v>93</v>
      </c>
      <c r="D53" s="14">
        <v>676.844970703125</v>
      </c>
      <c r="E53" s="14">
        <v>330.81991577148398</v>
      </c>
      <c r="F53" s="14">
        <v>725.18499755859295</v>
      </c>
      <c r="G53" s="14">
        <v>414.91662597656199</v>
      </c>
      <c r="H53" s="13" t="s">
        <v>28</v>
      </c>
      <c r="I53" s="15">
        <f t="shared" si="0"/>
        <v>0.48876763526486611</v>
      </c>
      <c r="J53" s="15">
        <f t="shared" si="1"/>
        <v>0.57215279876641112</v>
      </c>
      <c r="K53" s="29" t="s">
        <v>87</v>
      </c>
      <c r="L53" s="10"/>
      <c r="O53" s="11"/>
    </row>
    <row r="54" spans="1:15" x14ac:dyDescent="0.2">
      <c r="A54" s="55"/>
      <c r="B54" s="58"/>
      <c r="C54" s="13" t="s">
        <v>98</v>
      </c>
      <c r="D54" s="14">
        <v>348.02499389648398</v>
      </c>
      <c r="E54" s="14">
        <v>109.58479309082</v>
      </c>
      <c r="F54" s="14">
        <v>371.73400878906199</v>
      </c>
      <c r="G54" s="14">
        <v>158.56204223632801</v>
      </c>
      <c r="H54" s="13" t="s">
        <v>28</v>
      </c>
      <c r="I54" s="15">
        <f t="shared" si="0"/>
        <v>0.31487621582550684</v>
      </c>
      <c r="J54" s="15">
        <f t="shared" si="1"/>
        <v>0.42654704301295981</v>
      </c>
      <c r="K54" s="29" t="s">
        <v>99</v>
      </c>
      <c r="L54" s="10"/>
      <c r="O54" s="11"/>
    </row>
    <row r="55" spans="1:15" x14ac:dyDescent="0.2">
      <c r="A55" s="55"/>
      <c r="B55" s="59"/>
      <c r="C55" s="13" t="s">
        <v>99</v>
      </c>
      <c r="D55" s="14">
        <v>347.92898559570301</v>
      </c>
      <c r="E55" s="14">
        <v>109.58479309082</v>
      </c>
      <c r="F55" s="14">
        <v>371.97399902343699</v>
      </c>
      <c r="G55" s="14">
        <v>158.56204223632801</v>
      </c>
      <c r="H55" s="13" t="s">
        <v>28</v>
      </c>
      <c r="I55" s="15">
        <f t="shared" si="0"/>
        <v>0.31496310347123146</v>
      </c>
      <c r="J55" s="15">
        <f t="shared" si="1"/>
        <v>0.4262718433347743</v>
      </c>
      <c r="K55" s="29" t="s">
        <v>98</v>
      </c>
      <c r="L55" s="10"/>
      <c r="O55" s="11"/>
    </row>
    <row r="56" spans="1:15" x14ac:dyDescent="0.2">
      <c r="A56" s="55"/>
      <c r="B56" s="57" t="s">
        <v>100</v>
      </c>
      <c r="C56" s="13" t="s">
        <v>101</v>
      </c>
      <c r="D56" s="14">
        <v>340</v>
      </c>
      <c r="E56" s="14">
        <v>79.771804809570298</v>
      </c>
      <c r="F56" s="14">
        <v>400</v>
      </c>
      <c r="G56" s="14">
        <v>167.76300048828099</v>
      </c>
      <c r="H56" s="13" t="s">
        <v>32</v>
      </c>
      <c r="I56" s="15">
        <f t="shared" si="0"/>
        <v>0.23462295532226557</v>
      </c>
      <c r="J56" s="15">
        <f t="shared" si="1"/>
        <v>0.41940750122070247</v>
      </c>
      <c r="K56" s="29" t="s">
        <v>96</v>
      </c>
      <c r="L56" s="10"/>
      <c r="O56" s="11"/>
    </row>
    <row r="57" spans="1:15" x14ac:dyDescent="0.2">
      <c r="A57" s="55"/>
      <c r="B57" s="58"/>
      <c r="C57" s="13" t="s">
        <v>102</v>
      </c>
      <c r="D57" s="14">
        <v>340</v>
      </c>
      <c r="E57" s="14">
        <v>70.922752380371094</v>
      </c>
      <c r="F57" s="14">
        <v>400</v>
      </c>
      <c r="G57" s="14">
        <v>149.15310668945301</v>
      </c>
      <c r="H57" s="13" t="s">
        <v>32</v>
      </c>
      <c r="I57" s="15">
        <f t="shared" si="0"/>
        <v>0.20859633053050322</v>
      </c>
      <c r="J57" s="15">
        <f t="shared" si="1"/>
        <v>0.37288276672363252</v>
      </c>
      <c r="K57" s="29" t="s">
        <v>96</v>
      </c>
      <c r="L57" s="10"/>
      <c r="O57" s="11"/>
    </row>
    <row r="58" spans="1:15" ht="16.5" customHeight="1" thickBot="1" x14ac:dyDescent="0.25">
      <c r="A58" s="56"/>
      <c r="B58" s="59"/>
      <c r="C58" s="13" t="s">
        <v>103</v>
      </c>
      <c r="D58" s="14">
        <v>240</v>
      </c>
      <c r="E58" s="14">
        <v>67.444175720214801</v>
      </c>
      <c r="F58" s="14">
        <v>400</v>
      </c>
      <c r="G58" s="14">
        <v>141.83753967285099</v>
      </c>
      <c r="H58" s="13" t="s">
        <v>32</v>
      </c>
      <c r="I58" s="15">
        <f t="shared" si="0"/>
        <v>0.28101739883422833</v>
      </c>
      <c r="J58" s="15">
        <f t="shared" si="1"/>
        <v>0.3545938491821275</v>
      </c>
      <c r="K58" s="29" t="s">
        <v>96</v>
      </c>
      <c r="L58" s="10"/>
      <c r="O58" s="11"/>
    </row>
    <row r="59" spans="1:15" ht="15.6" customHeight="1" thickTop="1" x14ac:dyDescent="0.2">
      <c r="A59" s="54" t="s">
        <v>104</v>
      </c>
      <c r="B59" s="57" t="s">
        <v>26</v>
      </c>
      <c r="C59" s="13" t="s">
        <v>105</v>
      </c>
      <c r="D59" s="14">
        <v>2598</v>
      </c>
      <c r="E59" s="14">
        <v>304.57009887695301</v>
      </c>
      <c r="F59" s="14">
        <v>2598</v>
      </c>
      <c r="G59" s="14">
        <v>545.18975830078102</v>
      </c>
      <c r="H59" s="13" t="s">
        <v>32</v>
      </c>
      <c r="I59" s="15">
        <f t="shared" si="0"/>
        <v>0.11723252458697191</v>
      </c>
      <c r="J59" s="15">
        <f t="shared" si="1"/>
        <v>0.20984979149375713</v>
      </c>
      <c r="K59" s="29" t="s">
        <v>106</v>
      </c>
      <c r="L59" s="10"/>
      <c r="O59" s="11"/>
    </row>
    <row r="60" spans="1:15" x14ac:dyDescent="0.2">
      <c r="A60" s="55"/>
      <c r="B60" s="58"/>
      <c r="C60" s="13" t="s">
        <v>106</v>
      </c>
      <c r="D60" s="14">
        <v>2598</v>
      </c>
      <c r="E60" s="14">
        <v>304.57669067382801</v>
      </c>
      <c r="F60" s="14">
        <v>2598</v>
      </c>
      <c r="G60" s="14">
        <v>545.19671630859295</v>
      </c>
      <c r="H60" s="13" t="s">
        <v>32</v>
      </c>
      <c r="I60" s="15">
        <f t="shared" si="0"/>
        <v>0.11723506184519938</v>
      </c>
      <c r="J60" s="15">
        <f t="shared" si="1"/>
        <v>0.20985246971077481</v>
      </c>
      <c r="K60" s="29" t="s">
        <v>105</v>
      </c>
      <c r="L60" s="10"/>
      <c r="O60" s="11"/>
    </row>
    <row r="61" spans="1:15" x14ac:dyDescent="0.2">
      <c r="A61" s="55"/>
      <c r="B61" s="58"/>
      <c r="C61" s="13" t="s">
        <v>107</v>
      </c>
      <c r="D61" s="14">
        <v>1949</v>
      </c>
      <c r="E61" s="14">
        <v>356.31524658203102</v>
      </c>
      <c r="F61" s="14">
        <v>1949</v>
      </c>
      <c r="G61" s="14">
        <v>999.42907714843705</v>
      </c>
      <c r="H61" s="13" t="s">
        <v>32</v>
      </c>
      <c r="I61" s="15">
        <f t="shared" si="0"/>
        <v>0.1828195210785177</v>
      </c>
      <c r="J61" s="15">
        <f t="shared" si="1"/>
        <v>0.51279070146148642</v>
      </c>
      <c r="K61" s="29" t="s">
        <v>108</v>
      </c>
      <c r="L61" s="10"/>
      <c r="O61" s="11"/>
    </row>
    <row r="62" spans="1:15" x14ac:dyDescent="0.2">
      <c r="A62" s="55"/>
      <c r="B62" s="58"/>
      <c r="C62" s="13" t="s">
        <v>108</v>
      </c>
      <c r="D62" s="14">
        <v>2598</v>
      </c>
      <c r="E62" s="14">
        <v>765.86688232421795</v>
      </c>
      <c r="F62" s="14">
        <v>2598</v>
      </c>
      <c r="G62" s="14">
        <v>1029.87878417968</v>
      </c>
      <c r="H62" s="13" t="s">
        <v>32</v>
      </c>
      <c r="I62" s="15">
        <f t="shared" si="0"/>
        <v>0.29479094777683523</v>
      </c>
      <c r="J62" s="15">
        <f t="shared" si="1"/>
        <v>0.39641215711304079</v>
      </c>
      <c r="K62" s="29" t="s">
        <v>107</v>
      </c>
      <c r="L62" s="10"/>
      <c r="O62" s="11"/>
    </row>
    <row r="63" spans="1:15" x14ac:dyDescent="0.2">
      <c r="A63" s="55"/>
      <c r="B63" s="58"/>
      <c r="C63" s="13" t="s">
        <v>109</v>
      </c>
      <c r="D63" s="14">
        <v>2598</v>
      </c>
      <c r="E63" s="14">
        <v>442.363525390625</v>
      </c>
      <c r="F63" s="14">
        <v>2598</v>
      </c>
      <c r="G63" s="14">
        <v>785.614013671875</v>
      </c>
      <c r="H63" s="13" t="s">
        <v>32</v>
      </c>
      <c r="I63" s="15">
        <f t="shared" si="0"/>
        <v>0.17027079499254233</v>
      </c>
      <c r="J63" s="15">
        <f t="shared" si="1"/>
        <v>0.30239184513928985</v>
      </c>
      <c r="K63" s="29" t="s">
        <v>108</v>
      </c>
      <c r="L63" s="10"/>
      <c r="O63" s="11"/>
    </row>
    <row r="64" spans="1:15" x14ac:dyDescent="0.2">
      <c r="A64" s="55"/>
      <c r="B64" s="58"/>
      <c r="C64" s="13" t="s">
        <v>110</v>
      </c>
      <c r="D64" s="14">
        <v>2651</v>
      </c>
      <c r="E64" s="14">
        <v>435.57318115234301</v>
      </c>
      <c r="F64" s="14">
        <v>2651</v>
      </c>
      <c r="G64" s="14">
        <v>773.37158203125</v>
      </c>
      <c r="H64" s="13" t="s">
        <v>32</v>
      </c>
      <c r="I64" s="15">
        <f t="shared" si="0"/>
        <v>0.16430523619477291</v>
      </c>
      <c r="J64" s="15">
        <f t="shared" si="1"/>
        <v>0.29172824671114672</v>
      </c>
      <c r="K64" s="29" t="s">
        <v>108</v>
      </c>
      <c r="L64" s="10"/>
      <c r="O64" s="11"/>
    </row>
    <row r="65" spans="1:15" x14ac:dyDescent="0.2">
      <c r="A65" s="55"/>
      <c r="B65" s="58"/>
      <c r="C65" s="13" t="s">
        <v>111</v>
      </c>
      <c r="D65" s="14">
        <v>3447</v>
      </c>
      <c r="E65" s="14">
        <v>105.06778717041</v>
      </c>
      <c r="F65" s="14">
        <v>3447</v>
      </c>
      <c r="G65" s="14">
        <v>476.60751342773398</v>
      </c>
      <c r="H65" s="13" t="s">
        <v>32</v>
      </c>
      <c r="I65" s="15">
        <f t="shared" si="0"/>
        <v>3.0480936225822455E-2</v>
      </c>
      <c r="J65" s="15">
        <f t="shared" si="1"/>
        <v>0.13826733780903219</v>
      </c>
      <c r="K65" s="29" t="s">
        <v>33</v>
      </c>
      <c r="L65" s="10"/>
      <c r="O65" s="11"/>
    </row>
    <row r="66" spans="1:15" x14ac:dyDescent="0.2">
      <c r="A66" s="55"/>
      <c r="B66" s="59"/>
      <c r="C66" s="13" t="s">
        <v>112</v>
      </c>
      <c r="D66" s="14">
        <v>2771</v>
      </c>
      <c r="E66" s="14">
        <v>402.59671020507801</v>
      </c>
      <c r="F66" s="14">
        <v>2771</v>
      </c>
      <c r="G66" s="14">
        <v>889.44097900390602</v>
      </c>
      <c r="H66" s="13" t="s">
        <v>32</v>
      </c>
      <c r="I66" s="15">
        <f t="shared" si="0"/>
        <v>0.14528932161857741</v>
      </c>
      <c r="J66" s="15">
        <f t="shared" si="1"/>
        <v>0.32098194839549116</v>
      </c>
      <c r="K66" s="29" t="s">
        <v>56</v>
      </c>
      <c r="L66" s="10"/>
      <c r="O66" s="11"/>
    </row>
    <row r="67" spans="1:15" x14ac:dyDescent="0.2">
      <c r="A67" s="55"/>
      <c r="B67" s="57" t="s">
        <v>36</v>
      </c>
      <c r="C67" s="13" t="s">
        <v>113</v>
      </c>
      <c r="D67" s="14">
        <v>844.57897949218705</v>
      </c>
      <c r="E67" s="14">
        <v>314.69436645507801</v>
      </c>
      <c r="F67" s="14">
        <v>844.57897949218705</v>
      </c>
      <c r="G67" s="14">
        <v>599.79266357421795</v>
      </c>
      <c r="H67" s="13" t="s">
        <v>28</v>
      </c>
      <c r="I67" s="15">
        <f t="shared" si="0"/>
        <v>0.3726050187091936</v>
      </c>
      <c r="J67" s="15">
        <f t="shared" si="1"/>
        <v>0.71016764345100125</v>
      </c>
      <c r="K67" s="29" t="s">
        <v>114</v>
      </c>
      <c r="L67" s="10"/>
      <c r="O67" s="11"/>
    </row>
    <row r="68" spans="1:15" x14ac:dyDescent="0.2">
      <c r="A68" s="55"/>
      <c r="B68" s="58"/>
      <c r="C68" s="13" t="s">
        <v>114</v>
      </c>
      <c r="D68" s="14">
        <v>871.239990234375</v>
      </c>
      <c r="E68" s="14">
        <v>314.69436645507801</v>
      </c>
      <c r="F68" s="14">
        <v>871.239990234375</v>
      </c>
      <c r="G68" s="14">
        <v>599.79266357421795</v>
      </c>
      <c r="H68" s="13" t="s">
        <v>28</v>
      </c>
      <c r="I68" s="15">
        <f t="shared" ref="I68:I131" si="2">E68/D68</f>
        <v>0.3612028487930416</v>
      </c>
      <c r="J68" s="15">
        <f t="shared" ref="J68:J131" si="3">G68/F68</f>
        <v>0.68843564379186251</v>
      </c>
      <c r="K68" s="29" t="s">
        <v>113</v>
      </c>
      <c r="L68" s="10"/>
      <c r="O68" s="11"/>
    </row>
    <row r="69" spans="1:15" x14ac:dyDescent="0.2">
      <c r="A69" s="55"/>
      <c r="B69" s="58"/>
      <c r="C69" s="13" t="s">
        <v>115</v>
      </c>
      <c r="D69" s="14">
        <v>454.93899536132801</v>
      </c>
      <c r="E69" s="14">
        <v>81.572486877441406</v>
      </c>
      <c r="F69" s="14">
        <v>558.55603027343705</v>
      </c>
      <c r="G69" s="14">
        <v>122.375038146972</v>
      </c>
      <c r="H69" s="13" t="s">
        <v>38</v>
      </c>
      <c r="I69" s="15">
        <f t="shared" si="2"/>
        <v>0.17930423135667622</v>
      </c>
      <c r="J69" s="15">
        <f t="shared" si="3"/>
        <v>0.21909178580896208</v>
      </c>
      <c r="K69" s="29" t="s">
        <v>116</v>
      </c>
      <c r="L69" s="10"/>
      <c r="O69" s="11"/>
    </row>
    <row r="70" spans="1:15" x14ac:dyDescent="0.2">
      <c r="A70" s="55"/>
      <c r="B70" s="58"/>
      <c r="C70" s="13" t="s">
        <v>117</v>
      </c>
      <c r="D70" s="14">
        <v>454.66101074218699</v>
      </c>
      <c r="E70" s="14">
        <v>118.097648620605</v>
      </c>
      <c r="F70" s="14">
        <v>555.14398193359295</v>
      </c>
      <c r="G70" s="14">
        <v>255.38366699218699</v>
      </c>
      <c r="H70" s="13" t="s">
        <v>38</v>
      </c>
      <c r="I70" s="15">
        <f t="shared" si="2"/>
        <v>0.2597487926836366</v>
      </c>
      <c r="J70" s="15">
        <f t="shared" si="3"/>
        <v>0.46003140681210936</v>
      </c>
      <c r="K70" s="29" t="s">
        <v>118</v>
      </c>
      <c r="L70" s="10"/>
      <c r="O70" s="11"/>
    </row>
    <row r="71" spans="1:15" x14ac:dyDescent="0.2">
      <c r="A71" s="55"/>
      <c r="B71" s="58"/>
      <c r="C71" s="13" t="s">
        <v>119</v>
      </c>
      <c r="D71" s="14">
        <v>455.65701293945301</v>
      </c>
      <c r="E71" s="14">
        <v>136.00553894042901</v>
      </c>
      <c r="F71" s="14">
        <v>552.85699462890602</v>
      </c>
      <c r="G71" s="14">
        <v>243.42427062988199</v>
      </c>
      <c r="H71" s="13" t="s">
        <v>38</v>
      </c>
      <c r="I71" s="15">
        <f t="shared" si="2"/>
        <v>0.29848226863239613</v>
      </c>
      <c r="J71" s="15">
        <f t="shared" si="3"/>
        <v>0.4403024163477855</v>
      </c>
      <c r="K71" s="29" t="s">
        <v>120</v>
      </c>
      <c r="L71" s="10"/>
      <c r="O71" s="11"/>
    </row>
    <row r="72" spans="1:15" x14ac:dyDescent="0.2">
      <c r="A72" s="55"/>
      <c r="B72" s="58"/>
      <c r="C72" s="13" t="s">
        <v>121</v>
      </c>
      <c r="D72" s="14">
        <v>456.635009765625</v>
      </c>
      <c r="E72" s="14">
        <v>81.631278991699205</v>
      </c>
      <c r="F72" s="14">
        <v>463.26901245117102</v>
      </c>
      <c r="G72" s="14">
        <v>122.46558380126901</v>
      </c>
      <c r="H72" s="13" t="s">
        <v>38</v>
      </c>
      <c r="I72" s="15">
        <f t="shared" si="2"/>
        <v>0.17876701795948086</v>
      </c>
      <c r="J72" s="15">
        <f t="shared" si="3"/>
        <v>0.26435090737733508</v>
      </c>
      <c r="K72" s="29" t="s">
        <v>116</v>
      </c>
      <c r="L72" s="10"/>
      <c r="O72" s="11"/>
    </row>
    <row r="73" spans="1:15" x14ac:dyDescent="0.2">
      <c r="A73" s="55"/>
      <c r="B73" s="58"/>
      <c r="C73" s="13" t="s">
        <v>122</v>
      </c>
      <c r="D73" s="14">
        <v>827</v>
      </c>
      <c r="E73" s="14">
        <v>199.36911010742099</v>
      </c>
      <c r="F73" s="14">
        <v>1006</v>
      </c>
      <c r="G73" s="14">
        <v>322.20812988281199</v>
      </c>
      <c r="H73" s="13" t="s">
        <v>28</v>
      </c>
      <c r="I73" s="15">
        <f t="shared" si="2"/>
        <v>0.24107510291102902</v>
      </c>
      <c r="J73" s="15">
        <f t="shared" si="3"/>
        <v>0.32028641141432601</v>
      </c>
      <c r="K73" s="29" t="s">
        <v>123</v>
      </c>
      <c r="L73" s="10"/>
      <c r="O73" s="11"/>
    </row>
    <row r="74" spans="1:15" x14ac:dyDescent="0.2">
      <c r="A74" s="55"/>
      <c r="B74" s="58"/>
      <c r="C74" s="13" t="s">
        <v>123</v>
      </c>
      <c r="D74" s="14">
        <v>924.76702880859295</v>
      </c>
      <c r="E74" s="14">
        <v>162.83338928222599</v>
      </c>
      <c r="F74" s="14">
        <v>924.76702880859295</v>
      </c>
      <c r="G74" s="14">
        <v>325.46353149414</v>
      </c>
      <c r="H74" s="13" t="s">
        <v>28</v>
      </c>
      <c r="I74" s="15">
        <f t="shared" si="2"/>
        <v>0.17608044427363448</v>
      </c>
      <c r="J74" s="15">
        <f t="shared" si="3"/>
        <v>0.35194110663033168</v>
      </c>
      <c r="K74" s="29" t="s">
        <v>122</v>
      </c>
      <c r="L74" s="10"/>
      <c r="O74" s="11"/>
    </row>
    <row r="75" spans="1:15" x14ac:dyDescent="0.2">
      <c r="A75" s="55"/>
      <c r="B75" s="58"/>
      <c r="C75" s="13" t="s">
        <v>124</v>
      </c>
      <c r="D75" s="14">
        <v>827</v>
      </c>
      <c r="E75" s="14">
        <v>121.72266387939401</v>
      </c>
      <c r="F75" s="14">
        <v>910</v>
      </c>
      <c r="G75" s="14">
        <v>290.61550903320301</v>
      </c>
      <c r="H75" s="13" t="s">
        <v>28</v>
      </c>
      <c r="I75" s="15">
        <f t="shared" si="2"/>
        <v>0.1471858088021693</v>
      </c>
      <c r="J75" s="15">
        <f t="shared" si="3"/>
        <v>0.319357702234289</v>
      </c>
      <c r="K75" s="29" t="s">
        <v>122</v>
      </c>
      <c r="L75" s="10"/>
      <c r="O75" s="11"/>
    </row>
    <row r="76" spans="1:15" x14ac:dyDescent="0.2">
      <c r="A76" s="55"/>
      <c r="B76" s="58"/>
      <c r="C76" s="13" t="s">
        <v>125</v>
      </c>
      <c r="D76" s="14">
        <v>838.63397216796795</v>
      </c>
      <c r="E76" s="14">
        <v>114.243682861328</v>
      </c>
      <c r="F76" s="14">
        <v>838.63397216796795</v>
      </c>
      <c r="G76" s="14">
        <v>466.64779663085898</v>
      </c>
      <c r="H76" s="13" t="s">
        <v>28</v>
      </c>
      <c r="I76" s="15">
        <f t="shared" si="2"/>
        <v>0.13622591816307486</v>
      </c>
      <c r="J76" s="15">
        <f t="shared" si="3"/>
        <v>0.55643798381374809</v>
      </c>
      <c r="K76" s="29" t="s">
        <v>126</v>
      </c>
      <c r="L76" s="10"/>
      <c r="O76" s="11"/>
    </row>
    <row r="77" spans="1:15" x14ac:dyDescent="0.2">
      <c r="A77" s="55"/>
      <c r="B77" s="58"/>
      <c r="C77" s="13" t="s">
        <v>127</v>
      </c>
      <c r="D77" s="14">
        <v>839.18499755859295</v>
      </c>
      <c r="E77" s="14">
        <v>82.810066223144503</v>
      </c>
      <c r="F77" s="14">
        <v>839.18499755859295</v>
      </c>
      <c r="G77" s="14">
        <v>137.1181640625</v>
      </c>
      <c r="H77" s="13" t="s">
        <v>28</v>
      </c>
      <c r="I77" s="15">
        <f t="shared" si="2"/>
        <v>9.8679154732342081E-2</v>
      </c>
      <c r="J77" s="15">
        <f t="shared" si="3"/>
        <v>0.16339444158488575</v>
      </c>
      <c r="K77" s="29" t="s">
        <v>116</v>
      </c>
      <c r="L77" s="10"/>
      <c r="O77" s="11"/>
    </row>
    <row r="78" spans="1:15" ht="19.149999999999999" customHeight="1" x14ac:dyDescent="0.2">
      <c r="A78" s="55"/>
      <c r="B78" s="58"/>
      <c r="C78" s="13" t="s">
        <v>126</v>
      </c>
      <c r="D78" s="14">
        <v>870.68597412109295</v>
      </c>
      <c r="E78" s="14">
        <v>354.09381103515602</v>
      </c>
      <c r="F78" s="14">
        <v>870.68597412109295</v>
      </c>
      <c r="G78" s="14">
        <v>467.23406982421801</v>
      </c>
      <c r="H78" s="13" t="s">
        <v>28</v>
      </c>
      <c r="I78" s="15">
        <f t="shared" si="2"/>
        <v>0.40668372014674203</v>
      </c>
      <c r="J78" s="15">
        <f t="shared" si="3"/>
        <v>0.53662753703579957</v>
      </c>
      <c r="K78" s="29" t="s">
        <v>125</v>
      </c>
      <c r="L78" s="10"/>
      <c r="O78" s="11"/>
    </row>
    <row r="79" spans="1:15" ht="19.149999999999999" customHeight="1" x14ac:dyDescent="0.2">
      <c r="A79" s="55"/>
      <c r="B79" s="58"/>
      <c r="C79" s="13" t="s">
        <v>128</v>
      </c>
      <c r="D79" s="14">
        <v>400</v>
      </c>
      <c r="E79" s="14">
        <v>71.421081542968693</v>
      </c>
      <c r="F79" s="14">
        <v>481</v>
      </c>
      <c r="G79" s="14">
        <v>160.194580078125</v>
      </c>
      <c r="H79" s="13" t="s">
        <v>28</v>
      </c>
      <c r="I79" s="15">
        <f t="shared" si="2"/>
        <v>0.17855270385742172</v>
      </c>
      <c r="J79" s="15">
        <f t="shared" si="3"/>
        <v>0.33304486502728692</v>
      </c>
      <c r="K79" s="29" t="s">
        <v>129</v>
      </c>
      <c r="L79" s="10"/>
      <c r="O79" s="11"/>
    </row>
    <row r="80" spans="1:15" ht="19.149999999999999" customHeight="1" x14ac:dyDescent="0.2">
      <c r="A80" s="55"/>
      <c r="B80" s="58"/>
      <c r="C80" s="13" t="s">
        <v>130</v>
      </c>
      <c r="D80" s="14">
        <v>400</v>
      </c>
      <c r="E80" s="14">
        <v>71.421081542968693</v>
      </c>
      <c r="F80" s="14">
        <v>481</v>
      </c>
      <c r="G80" s="14">
        <v>160.194580078125</v>
      </c>
      <c r="H80" s="13" t="s">
        <v>28</v>
      </c>
      <c r="I80" s="15">
        <f t="shared" si="2"/>
        <v>0.17855270385742172</v>
      </c>
      <c r="J80" s="15">
        <f t="shared" si="3"/>
        <v>0.33304486502728692</v>
      </c>
      <c r="K80" s="29" t="s">
        <v>129</v>
      </c>
      <c r="L80" s="10"/>
      <c r="O80" s="11"/>
    </row>
    <row r="81" spans="1:15" x14ac:dyDescent="0.2">
      <c r="A81" s="55"/>
      <c r="B81" s="58"/>
      <c r="C81" s="13" t="s">
        <v>131</v>
      </c>
      <c r="D81" s="14">
        <v>906.447021484375</v>
      </c>
      <c r="E81" s="14">
        <v>91.728965759277301</v>
      </c>
      <c r="F81" s="14">
        <v>906.447021484375</v>
      </c>
      <c r="G81" s="14">
        <v>262.99957275390602</v>
      </c>
      <c r="H81" s="13" t="s">
        <v>28</v>
      </c>
      <c r="I81" s="15">
        <f t="shared" si="2"/>
        <v>0.10119616876126333</v>
      </c>
      <c r="J81" s="15">
        <f t="shared" si="3"/>
        <v>0.29014334706867312</v>
      </c>
      <c r="K81" s="29" t="s">
        <v>129</v>
      </c>
      <c r="L81" s="10"/>
      <c r="O81" s="11"/>
    </row>
    <row r="82" spans="1:15" x14ac:dyDescent="0.2">
      <c r="A82" s="55"/>
      <c r="B82" s="58"/>
      <c r="C82" s="13" t="s">
        <v>132</v>
      </c>
      <c r="D82" s="14">
        <v>875.17297363281205</v>
      </c>
      <c r="E82" s="14">
        <v>91.418273925781193</v>
      </c>
      <c r="F82" s="14">
        <v>875.17297363281205</v>
      </c>
      <c r="G82" s="14">
        <v>262.10067749023398</v>
      </c>
      <c r="H82" s="13" t="s">
        <v>28</v>
      </c>
      <c r="I82" s="15">
        <f t="shared" si="2"/>
        <v>0.10445737777562665</v>
      </c>
      <c r="J82" s="15">
        <f t="shared" si="3"/>
        <v>0.29948442809226994</v>
      </c>
      <c r="K82" s="29" t="s">
        <v>129</v>
      </c>
      <c r="L82" s="10"/>
      <c r="O82" s="11"/>
    </row>
    <row r="83" spans="1:15" x14ac:dyDescent="0.2">
      <c r="A83" s="55"/>
      <c r="B83" s="58"/>
      <c r="C83" s="13" t="s">
        <v>133</v>
      </c>
      <c r="D83" s="14">
        <v>613</v>
      </c>
      <c r="E83" s="14">
        <v>113.27027130126901</v>
      </c>
      <c r="F83" s="14">
        <v>634</v>
      </c>
      <c r="G83" s="14">
        <v>315.89096069335898</v>
      </c>
      <c r="H83" s="13" t="s">
        <v>32</v>
      </c>
      <c r="I83" s="15">
        <f t="shared" si="2"/>
        <v>0.18478021419456608</v>
      </c>
      <c r="J83" s="15">
        <f t="shared" si="3"/>
        <v>0.4982507266456766</v>
      </c>
      <c r="K83" s="29" t="s">
        <v>134</v>
      </c>
      <c r="L83" s="10"/>
      <c r="O83" s="11"/>
    </row>
    <row r="84" spans="1:15" x14ac:dyDescent="0.2">
      <c r="A84" s="55"/>
      <c r="B84" s="58"/>
      <c r="C84" s="13" t="s">
        <v>135</v>
      </c>
      <c r="D84" s="14">
        <v>674</v>
      </c>
      <c r="E84" s="14">
        <v>166.084381103515</v>
      </c>
      <c r="F84" s="14">
        <v>854</v>
      </c>
      <c r="G84" s="14">
        <v>241.79316711425699</v>
      </c>
      <c r="H84" s="13" t="s">
        <v>32</v>
      </c>
      <c r="I84" s="15">
        <f t="shared" si="2"/>
        <v>0.24641599570254452</v>
      </c>
      <c r="J84" s="15">
        <f t="shared" si="3"/>
        <v>0.28313017226493792</v>
      </c>
      <c r="K84" s="29" t="s">
        <v>93</v>
      </c>
      <c r="L84" s="10"/>
      <c r="O84" s="11"/>
    </row>
    <row r="85" spans="1:15" x14ac:dyDescent="0.2">
      <c r="A85" s="55"/>
      <c r="B85" s="58"/>
      <c r="C85" s="13" t="s">
        <v>136</v>
      </c>
      <c r="D85" s="14">
        <v>629</v>
      </c>
      <c r="E85" s="14">
        <v>319.44418334960898</v>
      </c>
      <c r="F85" s="14">
        <v>692</v>
      </c>
      <c r="G85" s="14">
        <v>448.653076171875</v>
      </c>
      <c r="H85" s="13" t="s">
        <v>32</v>
      </c>
      <c r="I85" s="15">
        <f t="shared" si="2"/>
        <v>0.50786038688332114</v>
      </c>
      <c r="J85" s="15">
        <f t="shared" si="3"/>
        <v>0.6483425956240968</v>
      </c>
      <c r="K85" s="29" t="s">
        <v>137</v>
      </c>
      <c r="L85" s="10"/>
      <c r="O85" s="11"/>
    </row>
    <row r="86" spans="1:15" x14ac:dyDescent="0.2">
      <c r="A86" s="55"/>
      <c r="B86" s="58"/>
      <c r="C86" s="13" t="s">
        <v>137</v>
      </c>
      <c r="D86" s="14">
        <v>629</v>
      </c>
      <c r="E86" s="14">
        <v>337.617919921875</v>
      </c>
      <c r="F86" s="14">
        <v>692</v>
      </c>
      <c r="G86" s="14">
        <v>451.10095214843699</v>
      </c>
      <c r="H86" s="13" t="s">
        <v>32</v>
      </c>
      <c r="I86" s="15">
        <f t="shared" si="2"/>
        <v>0.53675344979630368</v>
      </c>
      <c r="J86" s="15">
        <f t="shared" si="3"/>
        <v>0.65187998865381069</v>
      </c>
      <c r="K86" s="29" t="s">
        <v>136</v>
      </c>
      <c r="L86" s="10"/>
      <c r="O86" s="11"/>
    </row>
    <row r="87" spans="1:15" x14ac:dyDescent="0.2">
      <c r="A87" s="55"/>
      <c r="B87" s="58"/>
      <c r="C87" s="13" t="s">
        <v>138</v>
      </c>
      <c r="D87" s="14">
        <v>701.552001953125</v>
      </c>
      <c r="E87" s="14">
        <v>62.134963989257798</v>
      </c>
      <c r="F87" s="14">
        <v>847.416015625</v>
      </c>
      <c r="G87" s="14">
        <v>238.51083374023401</v>
      </c>
      <c r="H87" s="13" t="s">
        <v>28</v>
      </c>
      <c r="I87" s="15">
        <f t="shared" si="2"/>
        <v>8.8567866410862894E-2</v>
      </c>
      <c r="J87" s="15">
        <f t="shared" si="3"/>
        <v>0.28145660377249732</v>
      </c>
      <c r="K87" s="29" t="s">
        <v>139</v>
      </c>
      <c r="L87" s="10"/>
      <c r="O87" s="11"/>
    </row>
    <row r="88" spans="1:15" x14ac:dyDescent="0.2">
      <c r="A88" s="55"/>
      <c r="B88" s="58"/>
      <c r="C88" s="13" t="s">
        <v>140</v>
      </c>
      <c r="D88" s="14">
        <v>890.5419921875</v>
      </c>
      <c r="E88" s="14">
        <v>331.9794921875</v>
      </c>
      <c r="F88" s="14">
        <v>890.5419921875</v>
      </c>
      <c r="G88" s="14">
        <v>462.50286865234301</v>
      </c>
      <c r="H88" s="13" t="s">
        <v>28</v>
      </c>
      <c r="I88" s="15">
        <f t="shared" si="2"/>
        <v>0.37278364759873456</v>
      </c>
      <c r="J88" s="15">
        <f t="shared" si="3"/>
        <v>0.5193498708761225</v>
      </c>
      <c r="K88" s="29" t="s">
        <v>139</v>
      </c>
      <c r="L88" s="10"/>
      <c r="O88" s="11"/>
    </row>
    <row r="89" spans="1:15" x14ac:dyDescent="0.2">
      <c r="A89" s="55"/>
      <c r="B89" s="58"/>
      <c r="C89" s="13" t="s">
        <v>141</v>
      </c>
      <c r="D89" s="14">
        <v>795.22497558593705</v>
      </c>
      <c r="E89" s="14">
        <v>268.47683715820301</v>
      </c>
      <c r="F89" s="14">
        <v>935.719970703125</v>
      </c>
      <c r="G89" s="14">
        <v>545.16278076171795</v>
      </c>
      <c r="H89" s="13" t="s">
        <v>28</v>
      </c>
      <c r="I89" s="15">
        <f t="shared" si="2"/>
        <v>0.33761117344231312</v>
      </c>
      <c r="J89" s="15">
        <f t="shared" si="3"/>
        <v>0.58261317256279999</v>
      </c>
      <c r="K89" s="29" t="s">
        <v>41</v>
      </c>
      <c r="L89" s="10"/>
      <c r="O89" s="11"/>
    </row>
    <row r="90" spans="1:15" x14ac:dyDescent="0.2">
      <c r="A90" s="55"/>
      <c r="B90" s="58"/>
      <c r="C90" s="13" t="s">
        <v>142</v>
      </c>
      <c r="D90" s="14">
        <v>790.197021484375</v>
      </c>
      <c r="E90" s="14">
        <v>185.76060485839801</v>
      </c>
      <c r="F90" s="14">
        <v>889.48400878906205</v>
      </c>
      <c r="G90" s="14">
        <v>460.94601440429602</v>
      </c>
      <c r="H90" s="13" t="s">
        <v>28</v>
      </c>
      <c r="I90" s="15">
        <f t="shared" si="2"/>
        <v>0.23508137819786903</v>
      </c>
      <c r="J90" s="15">
        <f t="shared" si="3"/>
        <v>0.51821731458874121</v>
      </c>
      <c r="K90" s="29" t="s">
        <v>41</v>
      </c>
      <c r="L90" s="10"/>
      <c r="O90" s="11"/>
    </row>
    <row r="91" spans="1:15" x14ac:dyDescent="0.2">
      <c r="A91" s="55"/>
      <c r="B91" s="58"/>
      <c r="C91" s="13" t="s">
        <v>143</v>
      </c>
      <c r="D91" s="14">
        <v>888.63397216796795</v>
      </c>
      <c r="E91" s="14">
        <v>102.53069305419901</v>
      </c>
      <c r="F91" s="14">
        <v>888.63397216796795</v>
      </c>
      <c r="G91" s="14">
        <v>290.724609375</v>
      </c>
      <c r="H91" s="13" t="s">
        <v>28</v>
      </c>
      <c r="I91" s="15">
        <f t="shared" si="2"/>
        <v>0.11538011854763847</v>
      </c>
      <c r="J91" s="15">
        <f t="shared" si="3"/>
        <v>0.32715900863628899</v>
      </c>
      <c r="K91" s="29" t="s">
        <v>142</v>
      </c>
      <c r="L91" s="10"/>
      <c r="O91" s="11"/>
    </row>
    <row r="92" spans="1:15" x14ac:dyDescent="0.2">
      <c r="A92" s="55"/>
      <c r="B92" s="58"/>
      <c r="C92" s="13" t="s">
        <v>144</v>
      </c>
      <c r="D92" s="14">
        <v>630</v>
      </c>
      <c r="E92" s="14">
        <v>47.5914916992187</v>
      </c>
      <c r="F92" s="14">
        <v>693</v>
      </c>
      <c r="G92" s="14">
        <v>111.21440887451099</v>
      </c>
      <c r="H92" s="13" t="s">
        <v>28</v>
      </c>
      <c r="I92" s="15">
        <f t="shared" si="2"/>
        <v>7.5542050316220161E-2</v>
      </c>
      <c r="J92" s="15">
        <f t="shared" si="3"/>
        <v>0.16048255248847185</v>
      </c>
      <c r="K92" s="29" t="s">
        <v>140</v>
      </c>
      <c r="L92" s="10"/>
      <c r="O92" s="11"/>
    </row>
    <row r="93" spans="1:15" x14ac:dyDescent="0.2">
      <c r="A93" s="55"/>
      <c r="B93" s="58"/>
      <c r="C93" s="13" t="s">
        <v>145</v>
      </c>
      <c r="D93" s="14">
        <v>928.875</v>
      </c>
      <c r="E93" s="14">
        <v>219.71543884277301</v>
      </c>
      <c r="F93" s="14">
        <v>930.11199951171795</v>
      </c>
      <c r="G93" s="14">
        <v>487.45147705078102</v>
      </c>
      <c r="H93" s="13" t="s">
        <v>28</v>
      </c>
      <c r="I93" s="15">
        <f t="shared" si="2"/>
        <v>0.23653929629150641</v>
      </c>
      <c r="J93" s="15">
        <f t="shared" si="3"/>
        <v>0.52407825864700064</v>
      </c>
      <c r="K93" s="29" t="s">
        <v>141</v>
      </c>
      <c r="L93" s="10"/>
      <c r="O93" s="11"/>
    </row>
    <row r="94" spans="1:15" x14ac:dyDescent="0.2">
      <c r="A94" s="55"/>
      <c r="B94" s="58"/>
      <c r="C94" s="13" t="s">
        <v>146</v>
      </c>
      <c r="D94" s="14">
        <v>465.35501098632801</v>
      </c>
      <c r="E94" s="14">
        <v>106.784378051757</v>
      </c>
      <c r="F94" s="14">
        <v>465.35501098632801</v>
      </c>
      <c r="G94" s="14">
        <v>215.82479858398401</v>
      </c>
      <c r="H94" s="13" t="s">
        <v>28</v>
      </c>
      <c r="I94" s="15">
        <f t="shared" si="2"/>
        <v>0.22946863261539971</v>
      </c>
      <c r="J94" s="15">
        <f t="shared" si="3"/>
        <v>0.46378526821176719</v>
      </c>
      <c r="K94" s="29" t="s">
        <v>147</v>
      </c>
      <c r="L94" s="10"/>
      <c r="O94" s="11"/>
    </row>
    <row r="95" spans="1:15" x14ac:dyDescent="0.2">
      <c r="A95" s="55"/>
      <c r="B95" s="58"/>
      <c r="C95" s="13" t="s">
        <v>147</v>
      </c>
      <c r="D95" s="14">
        <v>465.09100341796801</v>
      </c>
      <c r="E95" s="14">
        <v>106.79172515869099</v>
      </c>
      <c r="F95" s="14">
        <v>465.09100341796801</v>
      </c>
      <c r="G95" s="14">
        <v>215.82238769531199</v>
      </c>
      <c r="H95" s="13" t="s">
        <v>28</v>
      </c>
      <c r="I95" s="15">
        <f t="shared" si="2"/>
        <v>0.22961468696206835</v>
      </c>
      <c r="J95" s="15">
        <f t="shared" si="3"/>
        <v>0.46404335089095822</v>
      </c>
      <c r="K95" s="29" t="s">
        <v>146</v>
      </c>
      <c r="L95" s="10"/>
      <c r="O95" s="11"/>
    </row>
    <row r="96" spans="1:15" x14ac:dyDescent="0.2">
      <c r="A96" s="55"/>
      <c r="B96" s="58"/>
      <c r="C96" s="13" t="s">
        <v>148</v>
      </c>
      <c r="D96" s="14">
        <v>800</v>
      </c>
      <c r="E96" s="14">
        <v>325.53271484375</v>
      </c>
      <c r="F96" s="14">
        <v>953</v>
      </c>
      <c r="G96" s="14">
        <v>653.64764404296795</v>
      </c>
      <c r="H96" s="13" t="s">
        <v>38</v>
      </c>
      <c r="I96" s="15">
        <f t="shared" si="2"/>
        <v>0.40691589355468749</v>
      </c>
      <c r="J96" s="15">
        <f t="shared" si="3"/>
        <v>0.68588420151413221</v>
      </c>
      <c r="K96" s="29" t="s">
        <v>149</v>
      </c>
      <c r="L96" s="10"/>
      <c r="O96" s="11"/>
    </row>
    <row r="97" spans="1:15" x14ac:dyDescent="0.2">
      <c r="A97" s="55"/>
      <c r="B97" s="58"/>
      <c r="C97" s="13" t="s">
        <v>149</v>
      </c>
      <c r="D97" s="14">
        <v>800</v>
      </c>
      <c r="E97" s="14">
        <v>325.53271484375</v>
      </c>
      <c r="F97" s="14">
        <v>953</v>
      </c>
      <c r="G97" s="14">
        <v>653.64764404296795</v>
      </c>
      <c r="H97" s="13" t="s">
        <v>38</v>
      </c>
      <c r="I97" s="15">
        <f t="shared" si="2"/>
        <v>0.40691589355468749</v>
      </c>
      <c r="J97" s="15">
        <f t="shared" si="3"/>
        <v>0.68588420151413221</v>
      </c>
      <c r="K97" s="29" t="s">
        <v>148</v>
      </c>
      <c r="L97" s="10"/>
      <c r="O97" s="11"/>
    </row>
    <row r="98" spans="1:15" x14ac:dyDescent="0.2">
      <c r="A98" s="55"/>
      <c r="B98" s="58"/>
      <c r="C98" s="13" t="s">
        <v>150</v>
      </c>
      <c r="D98" s="14">
        <v>700.92102050781205</v>
      </c>
      <c r="E98" s="14">
        <v>183.74554443359301</v>
      </c>
      <c r="F98" s="14">
        <v>707.427001953125</v>
      </c>
      <c r="G98" s="14">
        <v>283.46887207031199</v>
      </c>
      <c r="H98" s="13" t="s">
        <v>28</v>
      </c>
      <c r="I98" s="15">
        <f t="shared" si="2"/>
        <v>0.26214871441645554</v>
      </c>
      <c r="J98" s="15">
        <f t="shared" si="3"/>
        <v>0.40070406033087069</v>
      </c>
      <c r="K98" s="29" t="s">
        <v>151</v>
      </c>
      <c r="L98" s="10"/>
      <c r="O98" s="11"/>
    </row>
    <row r="99" spans="1:15" x14ac:dyDescent="0.2">
      <c r="A99" s="55"/>
      <c r="B99" s="58"/>
      <c r="C99" s="13" t="s">
        <v>151</v>
      </c>
      <c r="D99" s="14">
        <v>698.69299316406205</v>
      </c>
      <c r="E99" s="14">
        <v>182.572998046875</v>
      </c>
      <c r="F99" s="14">
        <v>703.30401611328102</v>
      </c>
      <c r="G99" s="14">
        <v>282.665771484375</v>
      </c>
      <c r="H99" s="13" t="s">
        <v>28</v>
      </c>
      <c r="I99" s="15">
        <f t="shared" si="2"/>
        <v>0.26130646769489574</v>
      </c>
      <c r="J99" s="15">
        <f t="shared" si="3"/>
        <v>0.40191121479227565</v>
      </c>
      <c r="K99" s="29" t="s">
        <v>150</v>
      </c>
      <c r="L99" s="10"/>
      <c r="O99" s="11"/>
    </row>
    <row r="100" spans="1:15" x14ac:dyDescent="0.2">
      <c r="A100" s="55"/>
      <c r="B100" s="58"/>
      <c r="C100" s="13" t="s">
        <v>152</v>
      </c>
      <c r="D100" s="14">
        <v>446.9580078125</v>
      </c>
      <c r="E100" s="14">
        <v>165.29911804199199</v>
      </c>
      <c r="F100" s="14">
        <v>460.69198608398398</v>
      </c>
      <c r="G100" s="14">
        <v>332.58822631835898</v>
      </c>
      <c r="H100" s="13" t="s">
        <v>28</v>
      </c>
      <c r="I100" s="15">
        <f t="shared" si="2"/>
        <v>0.36983142745556397</v>
      </c>
      <c r="J100" s="15">
        <f t="shared" si="3"/>
        <v>0.72193186850384727</v>
      </c>
      <c r="K100" s="29" t="s">
        <v>153</v>
      </c>
      <c r="L100" s="10"/>
      <c r="O100" s="11"/>
    </row>
    <row r="101" spans="1:15" x14ac:dyDescent="0.2">
      <c r="A101" s="55"/>
      <c r="B101" s="58"/>
      <c r="C101" s="13" t="s">
        <v>153</v>
      </c>
      <c r="D101" s="14">
        <v>447.02700805664</v>
      </c>
      <c r="E101" s="14">
        <v>165.29911804199199</v>
      </c>
      <c r="F101" s="14">
        <v>460.57400512695301</v>
      </c>
      <c r="G101" s="14">
        <v>332.58822631835898</v>
      </c>
      <c r="H101" s="13" t="s">
        <v>28</v>
      </c>
      <c r="I101" s="15">
        <f t="shared" si="2"/>
        <v>0.3697743426299826</v>
      </c>
      <c r="J101" s="15">
        <f t="shared" si="3"/>
        <v>0.72211679907267901</v>
      </c>
      <c r="K101" s="29" t="s">
        <v>152</v>
      </c>
      <c r="L101" s="10"/>
      <c r="O101" s="11"/>
    </row>
    <row r="102" spans="1:15" x14ac:dyDescent="0.2">
      <c r="A102" s="55"/>
      <c r="B102" s="58"/>
      <c r="C102" s="13" t="s">
        <v>154</v>
      </c>
      <c r="D102" s="14">
        <v>899.93597412109295</v>
      </c>
      <c r="E102" s="14">
        <v>266.76507568359301</v>
      </c>
      <c r="F102" s="14">
        <v>928.34100341796795</v>
      </c>
      <c r="G102" s="14">
        <v>534.395263671875</v>
      </c>
      <c r="H102" s="13" t="s">
        <v>28</v>
      </c>
      <c r="I102" s="15">
        <f t="shared" si="2"/>
        <v>0.29642672740594078</v>
      </c>
      <c r="J102" s="15">
        <f t="shared" si="3"/>
        <v>0.57564543815724756</v>
      </c>
      <c r="K102" s="29" t="s">
        <v>56</v>
      </c>
      <c r="L102" s="10"/>
      <c r="O102" s="11"/>
    </row>
    <row r="103" spans="1:15" x14ac:dyDescent="0.2">
      <c r="A103" s="55"/>
      <c r="B103" s="58"/>
      <c r="C103" s="13" t="s">
        <v>155</v>
      </c>
      <c r="D103" s="14">
        <v>898.10198974609295</v>
      </c>
      <c r="E103" s="14">
        <v>266.76507568359301</v>
      </c>
      <c r="F103" s="14">
        <v>926.114013671875</v>
      </c>
      <c r="G103" s="14">
        <v>534.395263671875</v>
      </c>
      <c r="H103" s="13" t="s">
        <v>28</v>
      </c>
      <c r="I103" s="15">
        <f t="shared" si="2"/>
        <v>0.29703205062379556</v>
      </c>
      <c r="J103" s="15">
        <f t="shared" si="3"/>
        <v>0.57702966997885519</v>
      </c>
      <c r="K103" s="29" t="s">
        <v>56</v>
      </c>
      <c r="L103" s="10"/>
      <c r="O103" s="11"/>
    </row>
    <row r="104" spans="1:15" x14ac:dyDescent="0.2">
      <c r="A104" s="55"/>
      <c r="B104" s="58"/>
      <c r="C104" s="13" t="s">
        <v>156</v>
      </c>
      <c r="D104" s="14">
        <v>795.06097412109295</v>
      </c>
      <c r="E104" s="14">
        <v>118.63597869873</v>
      </c>
      <c r="F104" s="14">
        <v>795.06097412109295</v>
      </c>
      <c r="G104" s="14">
        <v>341.29260253906199</v>
      </c>
      <c r="H104" s="13" t="s">
        <v>28</v>
      </c>
      <c r="I104" s="15">
        <f t="shared" si="2"/>
        <v>0.14921620172575717</v>
      </c>
      <c r="J104" s="15">
        <f t="shared" si="3"/>
        <v>0.42926594770463594</v>
      </c>
      <c r="K104" s="29" t="s">
        <v>56</v>
      </c>
      <c r="L104" s="10"/>
      <c r="O104" s="11"/>
    </row>
    <row r="105" spans="1:15" x14ac:dyDescent="0.2">
      <c r="A105" s="55"/>
      <c r="B105" s="58"/>
      <c r="C105" s="13" t="s">
        <v>157</v>
      </c>
      <c r="D105" s="14">
        <v>795.23297119140602</v>
      </c>
      <c r="E105" s="14">
        <v>118.63597869873</v>
      </c>
      <c r="F105" s="14">
        <v>795.23297119140602</v>
      </c>
      <c r="G105" s="14">
        <v>341.29260253906199</v>
      </c>
      <c r="H105" s="13" t="s">
        <v>28</v>
      </c>
      <c r="I105" s="15">
        <f t="shared" si="2"/>
        <v>0.14918392847946355</v>
      </c>
      <c r="J105" s="15">
        <f t="shared" si="3"/>
        <v>0.42917310386130314</v>
      </c>
      <c r="K105" s="29" t="s">
        <v>56</v>
      </c>
      <c r="L105" s="10"/>
      <c r="O105" s="11"/>
    </row>
    <row r="106" spans="1:15" x14ac:dyDescent="0.2">
      <c r="A106" s="55"/>
      <c r="B106" s="58"/>
      <c r="C106" s="13" t="s">
        <v>158</v>
      </c>
      <c r="D106" s="14">
        <v>532.74298095703102</v>
      </c>
      <c r="E106" s="14">
        <v>96.108421325683594</v>
      </c>
      <c r="F106" s="14">
        <v>532.74298095703102</v>
      </c>
      <c r="G106" s="14">
        <v>192.16378784179599</v>
      </c>
      <c r="H106" s="13" t="s">
        <v>28</v>
      </c>
      <c r="I106" s="15">
        <f t="shared" si="2"/>
        <v>0.18040297997550778</v>
      </c>
      <c r="J106" s="15">
        <f t="shared" si="3"/>
        <v>0.36070637194804295</v>
      </c>
      <c r="K106" s="29" t="s">
        <v>159</v>
      </c>
      <c r="L106" s="10"/>
      <c r="O106" s="11"/>
    </row>
    <row r="107" spans="1:15" x14ac:dyDescent="0.2">
      <c r="A107" s="55"/>
      <c r="B107" s="58"/>
      <c r="C107" s="13" t="s">
        <v>160</v>
      </c>
      <c r="D107" s="14">
        <v>533.98297119140602</v>
      </c>
      <c r="E107" s="14">
        <v>96.108421325683594</v>
      </c>
      <c r="F107" s="14">
        <v>533.98297119140602</v>
      </c>
      <c r="G107" s="14">
        <v>192.16378784179599</v>
      </c>
      <c r="H107" s="13" t="s">
        <v>28</v>
      </c>
      <c r="I107" s="15">
        <f t="shared" si="2"/>
        <v>0.17998405662871517</v>
      </c>
      <c r="J107" s="15">
        <f t="shared" si="3"/>
        <v>0.35986875651305172</v>
      </c>
      <c r="K107" s="29" t="s">
        <v>161</v>
      </c>
      <c r="L107" s="10"/>
      <c r="O107" s="11"/>
    </row>
    <row r="108" spans="1:15" x14ac:dyDescent="0.2">
      <c r="A108" s="55"/>
      <c r="B108" s="58"/>
      <c r="C108" s="13" t="s">
        <v>162</v>
      </c>
      <c r="D108" s="14">
        <v>183</v>
      </c>
      <c r="E108" s="14">
        <v>10.160396575927701</v>
      </c>
      <c r="F108" s="14">
        <v>183</v>
      </c>
      <c r="G108" s="14">
        <v>20.320772171020501</v>
      </c>
      <c r="H108" s="13" t="s">
        <v>32</v>
      </c>
      <c r="I108" s="15">
        <f t="shared" si="2"/>
        <v>5.5521292764632246E-2</v>
      </c>
      <c r="J108" s="15">
        <f t="shared" si="3"/>
        <v>0.11104247087989344</v>
      </c>
      <c r="K108" s="29" t="s">
        <v>159</v>
      </c>
      <c r="L108" s="10"/>
      <c r="O108" s="11"/>
    </row>
    <row r="109" spans="1:15" x14ac:dyDescent="0.2">
      <c r="A109" s="55"/>
      <c r="B109" s="58"/>
      <c r="C109" s="13" t="s">
        <v>163</v>
      </c>
      <c r="D109" s="14">
        <v>183</v>
      </c>
      <c r="E109" s="14">
        <v>10.160396575927701</v>
      </c>
      <c r="F109" s="14">
        <v>183</v>
      </c>
      <c r="G109" s="14">
        <v>20.320772171020501</v>
      </c>
      <c r="H109" s="13" t="s">
        <v>32</v>
      </c>
      <c r="I109" s="15">
        <f t="shared" si="2"/>
        <v>5.5521292764632246E-2</v>
      </c>
      <c r="J109" s="15">
        <f t="shared" si="3"/>
        <v>0.11104247087989344</v>
      </c>
      <c r="K109" s="29" t="s">
        <v>161</v>
      </c>
      <c r="L109" s="10"/>
      <c r="O109" s="11"/>
    </row>
    <row r="110" spans="1:15" x14ac:dyDescent="0.2">
      <c r="A110" s="55"/>
      <c r="B110" s="59"/>
      <c r="C110" s="13" t="s">
        <v>164</v>
      </c>
      <c r="D110" s="14">
        <v>450</v>
      </c>
      <c r="E110" s="14">
        <v>113.30208587646401</v>
      </c>
      <c r="F110" s="14">
        <v>650</v>
      </c>
      <c r="G110" s="14">
        <v>233.43014526367099</v>
      </c>
      <c r="H110" s="13" t="s">
        <v>32</v>
      </c>
      <c r="I110" s="15">
        <f t="shared" si="2"/>
        <v>0.25178241305880888</v>
      </c>
      <c r="J110" s="15">
        <f t="shared" si="3"/>
        <v>0.35912330040564766</v>
      </c>
      <c r="K110" s="29" t="s">
        <v>55</v>
      </c>
      <c r="L110" s="10"/>
      <c r="O110" s="11"/>
    </row>
    <row r="111" spans="1:15" x14ac:dyDescent="0.2">
      <c r="A111" s="55"/>
      <c r="B111" s="57" t="s">
        <v>54</v>
      </c>
      <c r="C111" s="13" t="s">
        <v>165</v>
      </c>
      <c r="D111" s="14">
        <v>750</v>
      </c>
      <c r="E111" s="14">
        <v>384.17449951171801</v>
      </c>
      <c r="F111" s="14">
        <v>810</v>
      </c>
      <c r="G111" s="14">
        <v>537.38037109375</v>
      </c>
      <c r="H111" s="13" t="s">
        <v>32</v>
      </c>
      <c r="I111" s="15">
        <f t="shared" si="2"/>
        <v>0.51223266601562401</v>
      </c>
      <c r="J111" s="15">
        <f t="shared" si="3"/>
        <v>0.66343255690586422</v>
      </c>
      <c r="K111" s="29" t="s">
        <v>116</v>
      </c>
      <c r="L111" s="10"/>
      <c r="O111" s="11"/>
    </row>
    <row r="112" spans="1:15" x14ac:dyDescent="0.2">
      <c r="A112" s="55"/>
      <c r="B112" s="58"/>
      <c r="C112" s="13" t="s">
        <v>166</v>
      </c>
      <c r="D112" s="14">
        <v>750</v>
      </c>
      <c r="E112" s="14">
        <v>315.81304931640602</v>
      </c>
      <c r="F112" s="14">
        <v>810</v>
      </c>
      <c r="G112" s="14">
        <v>431.39501953125</v>
      </c>
      <c r="H112" s="13" t="s">
        <v>32</v>
      </c>
      <c r="I112" s="15">
        <f t="shared" si="2"/>
        <v>0.42108406575520801</v>
      </c>
      <c r="J112" s="15">
        <f t="shared" si="3"/>
        <v>0.53258644386574072</v>
      </c>
      <c r="K112" s="29" t="s">
        <v>41</v>
      </c>
      <c r="L112" s="10"/>
      <c r="O112" s="11"/>
    </row>
    <row r="113" spans="1:15" x14ac:dyDescent="0.2">
      <c r="A113" s="55"/>
      <c r="B113" s="58"/>
      <c r="C113" s="13" t="s">
        <v>116</v>
      </c>
      <c r="D113" s="14">
        <v>750</v>
      </c>
      <c r="E113" s="14">
        <v>386.09680175781199</v>
      </c>
      <c r="F113" s="14">
        <v>810</v>
      </c>
      <c r="G113" s="14">
        <v>538.999267578125</v>
      </c>
      <c r="H113" s="13" t="s">
        <v>32</v>
      </c>
      <c r="I113" s="15">
        <f t="shared" si="2"/>
        <v>0.5147957356770827</v>
      </c>
      <c r="J113" s="15">
        <f t="shared" si="3"/>
        <v>0.66543119454089505</v>
      </c>
      <c r="K113" s="29" t="s">
        <v>165</v>
      </c>
      <c r="L113" s="10"/>
      <c r="O113" s="11"/>
    </row>
    <row r="114" spans="1:15" x14ac:dyDescent="0.2">
      <c r="A114" s="55"/>
      <c r="B114" s="59"/>
      <c r="C114" s="13" t="s">
        <v>56</v>
      </c>
      <c r="D114" s="14">
        <v>1000</v>
      </c>
      <c r="E114" s="14">
        <v>597.08831787109295</v>
      </c>
      <c r="F114" s="14">
        <v>1500</v>
      </c>
      <c r="G114" s="14">
        <v>797.65899658203102</v>
      </c>
      <c r="H114" s="13" t="s">
        <v>32</v>
      </c>
      <c r="I114" s="15">
        <f t="shared" si="2"/>
        <v>0.59708831787109296</v>
      </c>
      <c r="J114" s="15">
        <f t="shared" si="3"/>
        <v>0.53177266438802073</v>
      </c>
      <c r="K114" s="29" t="s">
        <v>55</v>
      </c>
      <c r="L114" s="10"/>
      <c r="O114" s="11"/>
    </row>
    <row r="115" spans="1:15" x14ac:dyDescent="0.2">
      <c r="A115" s="55"/>
      <c r="B115" s="13" t="s">
        <v>167</v>
      </c>
      <c r="C115" s="13" t="s">
        <v>168</v>
      </c>
      <c r="D115" s="14">
        <v>1000</v>
      </c>
      <c r="E115" s="14">
        <v>206.81282043457</v>
      </c>
      <c r="F115" s="14">
        <v>1200</v>
      </c>
      <c r="G115" s="14">
        <v>470.80499267578102</v>
      </c>
      <c r="H115" s="13" t="s">
        <v>32</v>
      </c>
      <c r="I115" s="15">
        <f t="shared" si="2"/>
        <v>0.20681282043457</v>
      </c>
      <c r="J115" s="15">
        <f t="shared" si="3"/>
        <v>0.3923374938964842</v>
      </c>
      <c r="K115" s="29" t="s">
        <v>87</v>
      </c>
      <c r="L115" s="10"/>
      <c r="O115" s="11"/>
    </row>
    <row r="116" spans="1:15" x14ac:dyDescent="0.2">
      <c r="A116" s="55"/>
      <c r="B116" s="57" t="s">
        <v>100</v>
      </c>
      <c r="C116" s="13" t="s">
        <v>169</v>
      </c>
      <c r="D116" s="14">
        <v>700</v>
      </c>
      <c r="E116" s="14">
        <v>391.01647949218699</v>
      </c>
      <c r="F116" s="14">
        <v>850</v>
      </c>
      <c r="G116" s="14">
        <v>530.4111328125</v>
      </c>
      <c r="H116" s="13" t="s">
        <v>32</v>
      </c>
      <c r="I116" s="15">
        <f t="shared" si="2"/>
        <v>0.55859497070312425</v>
      </c>
      <c r="J116" s="15">
        <f t="shared" si="3"/>
        <v>0.6240130974264706</v>
      </c>
      <c r="K116" s="29" t="s">
        <v>170</v>
      </c>
      <c r="L116" s="10"/>
      <c r="O116" s="11"/>
    </row>
    <row r="117" spans="1:15" x14ac:dyDescent="0.2">
      <c r="A117" s="55"/>
      <c r="B117" s="58"/>
      <c r="C117" s="13" t="s">
        <v>171</v>
      </c>
      <c r="D117" s="14">
        <v>700</v>
      </c>
      <c r="E117" s="14">
        <v>2.6839127531275099E-4</v>
      </c>
      <c r="F117" s="14">
        <v>850</v>
      </c>
      <c r="G117" s="14">
        <v>2.7702198713086502E-4</v>
      </c>
      <c r="H117" s="13" t="s">
        <v>32</v>
      </c>
      <c r="I117" s="15">
        <f t="shared" si="2"/>
        <v>3.8341610758964429E-7</v>
      </c>
      <c r="J117" s="15">
        <f t="shared" si="3"/>
        <v>3.2590822015395887E-7</v>
      </c>
      <c r="K117" s="29" t="s">
        <v>58</v>
      </c>
      <c r="L117" s="10"/>
      <c r="O117" s="11"/>
    </row>
    <row r="118" spans="1:15" ht="15" thickBot="1" x14ac:dyDescent="0.25">
      <c r="A118" s="56"/>
      <c r="B118" s="59"/>
      <c r="C118" s="13" t="s">
        <v>172</v>
      </c>
      <c r="D118" s="14">
        <v>700</v>
      </c>
      <c r="E118" s="14">
        <v>406.19631958007801</v>
      </c>
      <c r="F118" s="14">
        <v>1000</v>
      </c>
      <c r="G118" s="14">
        <v>536.24938964843705</v>
      </c>
      <c r="H118" s="13" t="s">
        <v>32</v>
      </c>
      <c r="I118" s="15">
        <f t="shared" si="2"/>
        <v>0.58028045654296856</v>
      </c>
      <c r="J118" s="15">
        <f t="shared" si="3"/>
        <v>0.53624938964843705</v>
      </c>
      <c r="K118" s="29" t="s">
        <v>134</v>
      </c>
      <c r="L118" s="10"/>
      <c r="O118" s="11"/>
    </row>
    <row r="119" spans="1:15" ht="15" thickTop="1" x14ac:dyDescent="0.2">
      <c r="A119" s="46" t="s">
        <v>173</v>
      </c>
      <c r="B119" s="49" t="s">
        <v>36</v>
      </c>
      <c r="C119" s="13" t="s">
        <v>174</v>
      </c>
      <c r="D119" s="14">
        <v>419</v>
      </c>
      <c r="E119" s="14">
        <v>264.164947509765</v>
      </c>
      <c r="F119" s="14">
        <v>427</v>
      </c>
      <c r="G119" s="14">
        <v>303.39694213867102</v>
      </c>
      <c r="H119" s="13" t="s">
        <v>32</v>
      </c>
      <c r="I119" s="15">
        <f t="shared" si="2"/>
        <v>0.63046526851972551</v>
      </c>
      <c r="J119" s="15">
        <f t="shared" si="3"/>
        <v>0.71053148041843328</v>
      </c>
      <c r="K119" s="29" t="s">
        <v>87</v>
      </c>
      <c r="L119" s="10"/>
      <c r="O119" s="11"/>
    </row>
    <row r="120" spans="1:15" x14ac:dyDescent="0.2">
      <c r="A120" s="47"/>
      <c r="B120" s="51"/>
      <c r="C120" s="13" t="s">
        <v>175</v>
      </c>
      <c r="D120" s="14">
        <v>636.93499755859295</v>
      </c>
      <c r="E120" s="14">
        <v>25.341384887695298</v>
      </c>
      <c r="F120" s="14">
        <v>713.16198730468705</v>
      </c>
      <c r="G120" s="14">
        <v>97.129531860351506</v>
      </c>
      <c r="H120" s="13" t="s">
        <v>38</v>
      </c>
      <c r="I120" s="15">
        <f t="shared" si="2"/>
        <v>3.9786453852952382E-2</v>
      </c>
      <c r="J120" s="15">
        <f t="shared" si="3"/>
        <v>0.13619560995874344</v>
      </c>
      <c r="K120" s="29" t="s">
        <v>176</v>
      </c>
      <c r="L120" s="10"/>
      <c r="O120" s="11"/>
    </row>
    <row r="121" spans="1:15" x14ac:dyDescent="0.2">
      <c r="A121" s="47"/>
      <c r="B121" s="51"/>
      <c r="C121" s="13" t="s">
        <v>177</v>
      </c>
      <c r="D121" s="14">
        <v>481.06698608398398</v>
      </c>
      <c r="E121" s="14">
        <v>33.61616897583</v>
      </c>
      <c r="F121" s="14">
        <v>540.405029296875</v>
      </c>
      <c r="G121" s="14">
        <v>107.82935333251901</v>
      </c>
      <c r="H121" s="13" t="s">
        <v>38</v>
      </c>
      <c r="I121" s="15">
        <f t="shared" si="2"/>
        <v>6.9878353635269702E-2</v>
      </c>
      <c r="J121" s="15">
        <f t="shared" si="3"/>
        <v>0.19953432608282085</v>
      </c>
      <c r="K121" s="29" t="s">
        <v>176</v>
      </c>
      <c r="L121" s="10"/>
      <c r="O121" s="11"/>
    </row>
    <row r="122" spans="1:15" x14ac:dyDescent="0.2">
      <c r="A122" s="47"/>
      <c r="B122" s="51"/>
      <c r="C122" s="13" t="s">
        <v>178</v>
      </c>
      <c r="D122" s="14">
        <v>422</v>
      </c>
      <c r="E122" s="14">
        <v>28.683496475219702</v>
      </c>
      <c r="F122" s="14">
        <v>422</v>
      </c>
      <c r="G122" s="14">
        <v>95.510604858398395</v>
      </c>
      <c r="H122" s="13" t="s">
        <v>38</v>
      </c>
      <c r="I122" s="15">
        <f t="shared" si="2"/>
        <v>6.7970370794359483E-2</v>
      </c>
      <c r="J122" s="15">
        <f t="shared" si="3"/>
        <v>0.22632844753174974</v>
      </c>
      <c r="K122" s="29" t="s">
        <v>176</v>
      </c>
      <c r="L122" s="10"/>
      <c r="O122" s="11"/>
    </row>
    <row r="123" spans="1:15" x14ac:dyDescent="0.2">
      <c r="A123" s="47"/>
      <c r="B123" s="51"/>
      <c r="C123" s="13" t="s">
        <v>179</v>
      </c>
      <c r="D123" s="14">
        <v>302.27700805664</v>
      </c>
      <c r="E123" s="14">
        <v>42.037155151367102</v>
      </c>
      <c r="F123" s="14">
        <v>332.7919921875</v>
      </c>
      <c r="G123" s="14">
        <v>103.91187286376901</v>
      </c>
      <c r="H123" s="13" t="s">
        <v>38</v>
      </c>
      <c r="I123" s="15">
        <f t="shared" si="2"/>
        <v>0.13906831823441324</v>
      </c>
      <c r="J123" s="15">
        <f t="shared" si="3"/>
        <v>0.31224270806739696</v>
      </c>
      <c r="K123" s="29" t="s">
        <v>180</v>
      </c>
      <c r="L123" s="10"/>
      <c r="O123" s="11"/>
    </row>
    <row r="124" spans="1:15" x14ac:dyDescent="0.2">
      <c r="A124" s="47"/>
      <c r="B124" s="51"/>
      <c r="C124" s="13" t="s">
        <v>181</v>
      </c>
      <c r="D124" s="14">
        <v>315.62600708007801</v>
      </c>
      <c r="E124" s="14">
        <v>88.005897521972599</v>
      </c>
      <c r="F124" s="14">
        <v>345.83499145507801</v>
      </c>
      <c r="G124" s="14">
        <v>162.09226989746</v>
      </c>
      <c r="H124" s="13" t="s">
        <v>38</v>
      </c>
      <c r="I124" s="15">
        <f t="shared" si="2"/>
        <v>0.278829676730804</v>
      </c>
      <c r="J124" s="15">
        <f t="shared" si="3"/>
        <v>0.46869829225627929</v>
      </c>
      <c r="K124" s="29" t="s">
        <v>180</v>
      </c>
      <c r="L124" s="10"/>
      <c r="O124" s="11"/>
    </row>
    <row r="125" spans="1:15" x14ac:dyDescent="0.2">
      <c r="A125" s="47"/>
      <c r="B125" s="51"/>
      <c r="C125" s="13" t="s">
        <v>182</v>
      </c>
      <c r="D125" s="14">
        <v>703.07702636718705</v>
      </c>
      <c r="E125" s="14">
        <v>201.04675292968699</v>
      </c>
      <c r="F125" s="14">
        <v>703.07702636718705</v>
      </c>
      <c r="G125" s="14">
        <v>272.67330932617102</v>
      </c>
      <c r="H125" s="13" t="s">
        <v>38</v>
      </c>
      <c r="I125" s="15">
        <f t="shared" si="2"/>
        <v>0.28595267003460423</v>
      </c>
      <c r="J125" s="15">
        <f t="shared" si="3"/>
        <v>0.38782850114599737</v>
      </c>
      <c r="K125" s="29" t="s">
        <v>176</v>
      </c>
      <c r="L125" s="10"/>
      <c r="O125" s="11"/>
    </row>
    <row r="126" spans="1:15" x14ac:dyDescent="0.2">
      <c r="A126" s="47"/>
      <c r="B126" s="51"/>
      <c r="C126" s="13" t="s">
        <v>183</v>
      </c>
      <c r="D126" s="14">
        <v>725.68798828125</v>
      </c>
      <c r="E126" s="14">
        <v>69.862777709960895</v>
      </c>
      <c r="F126" s="14">
        <v>811.76702880859295</v>
      </c>
      <c r="G126" s="14">
        <v>145.54774475097599</v>
      </c>
      <c r="H126" s="13" t="s">
        <v>38</v>
      </c>
      <c r="I126" s="15">
        <f t="shared" si="2"/>
        <v>9.6271095619795008E-2</v>
      </c>
      <c r="J126" s="15">
        <f t="shared" si="3"/>
        <v>0.1792974333591649</v>
      </c>
      <c r="K126" s="29" t="s">
        <v>176</v>
      </c>
      <c r="L126" s="10"/>
      <c r="O126" s="11"/>
    </row>
    <row r="127" spans="1:15" x14ac:dyDescent="0.2">
      <c r="A127" s="47"/>
      <c r="B127" s="51"/>
      <c r="C127" s="13" t="s">
        <v>184</v>
      </c>
      <c r="D127" s="14">
        <v>723.23699951171795</v>
      </c>
      <c r="E127" s="14">
        <v>13.306737899780201</v>
      </c>
      <c r="F127" s="14">
        <v>809.948974609375</v>
      </c>
      <c r="G127" s="14">
        <v>89.121116638183594</v>
      </c>
      <c r="H127" s="13" t="s">
        <v>38</v>
      </c>
      <c r="I127" s="15">
        <f t="shared" si="2"/>
        <v>1.8398862210816144E-2</v>
      </c>
      <c r="J127" s="15">
        <f t="shared" si="3"/>
        <v>0.11003300137661787</v>
      </c>
      <c r="K127" s="29" t="s">
        <v>176</v>
      </c>
      <c r="L127" s="10"/>
      <c r="O127" s="11"/>
    </row>
    <row r="128" spans="1:15" x14ac:dyDescent="0.2">
      <c r="A128" s="47"/>
      <c r="B128" s="51"/>
      <c r="C128" s="13" t="s">
        <v>185</v>
      </c>
      <c r="D128" s="14">
        <v>692.45300292968705</v>
      </c>
      <c r="E128" s="14">
        <v>39.177783966064403</v>
      </c>
      <c r="F128" s="14">
        <v>691.19396972656205</v>
      </c>
      <c r="G128" s="14">
        <v>100.01050567626901</v>
      </c>
      <c r="H128" s="13" t="s">
        <v>38</v>
      </c>
      <c r="I128" s="15">
        <f t="shared" si="2"/>
        <v>5.6578257008501394E-2</v>
      </c>
      <c r="J128" s="15">
        <f t="shared" si="3"/>
        <v>0.14469238745794238</v>
      </c>
      <c r="K128" s="29" t="s">
        <v>186</v>
      </c>
      <c r="L128" s="10"/>
      <c r="O128" s="11"/>
    </row>
    <row r="129" spans="1:15" x14ac:dyDescent="0.2">
      <c r="A129" s="47"/>
      <c r="B129" s="51"/>
      <c r="C129" s="13" t="s">
        <v>187</v>
      </c>
      <c r="D129" s="14">
        <v>699.14202880859295</v>
      </c>
      <c r="E129" s="14">
        <v>22.504396438598601</v>
      </c>
      <c r="F129" s="14">
        <v>699.03802490234295</v>
      </c>
      <c r="G129" s="14">
        <v>74.004241943359304</v>
      </c>
      <c r="H129" s="13" t="s">
        <v>38</v>
      </c>
      <c r="I129" s="15">
        <f t="shared" si="2"/>
        <v>3.2188590459864518E-2</v>
      </c>
      <c r="J129" s="15">
        <f t="shared" si="3"/>
        <v>0.1058658317674462</v>
      </c>
      <c r="K129" s="29" t="s">
        <v>176</v>
      </c>
      <c r="L129" s="10"/>
      <c r="O129" s="11"/>
    </row>
    <row r="130" spans="1:15" x14ac:dyDescent="0.2">
      <c r="A130" s="47"/>
      <c r="B130" s="51"/>
      <c r="C130" s="13" t="s">
        <v>176</v>
      </c>
      <c r="D130" s="14">
        <v>446.98599243164</v>
      </c>
      <c r="E130" s="14">
        <v>41.249187469482401</v>
      </c>
      <c r="F130" s="14">
        <v>492.98199462890602</v>
      </c>
      <c r="G130" s="14">
        <v>111.16542053222599</v>
      </c>
      <c r="H130" s="13" t="s">
        <v>38</v>
      </c>
      <c r="I130" s="15">
        <f t="shared" si="2"/>
        <v>9.2282953309305013E-2</v>
      </c>
      <c r="J130" s="15">
        <f t="shared" si="3"/>
        <v>0.22549590399524869</v>
      </c>
      <c r="K130" s="29" t="s">
        <v>180</v>
      </c>
      <c r="L130" s="10"/>
      <c r="O130" s="11"/>
    </row>
    <row r="131" spans="1:15" x14ac:dyDescent="0.2">
      <c r="A131" s="47"/>
      <c r="B131" s="51"/>
      <c r="C131" s="13" t="s">
        <v>188</v>
      </c>
      <c r="D131" s="14">
        <v>435.766998291015</v>
      </c>
      <c r="E131" s="14">
        <v>60.124122619628899</v>
      </c>
      <c r="F131" s="14">
        <v>435.766998291015</v>
      </c>
      <c r="G131" s="14">
        <v>98.746726989746094</v>
      </c>
      <c r="H131" s="13" t="s">
        <v>38</v>
      </c>
      <c r="I131" s="15">
        <f t="shared" si="2"/>
        <v>0.13797309767702201</v>
      </c>
      <c r="J131" s="15">
        <f t="shared" si="3"/>
        <v>0.2266044179045445</v>
      </c>
      <c r="K131" s="29" t="s">
        <v>189</v>
      </c>
      <c r="L131" s="10"/>
      <c r="O131" s="11"/>
    </row>
    <row r="132" spans="1:15" x14ac:dyDescent="0.2">
      <c r="A132" s="47"/>
      <c r="B132" s="51"/>
      <c r="C132" s="13" t="s">
        <v>190</v>
      </c>
      <c r="D132" s="14">
        <v>702.23602294921795</v>
      </c>
      <c r="E132" s="14">
        <v>44.859920501708899</v>
      </c>
      <c r="F132" s="14">
        <v>702.0419921875</v>
      </c>
      <c r="G132" s="14">
        <v>94.039146423339801</v>
      </c>
      <c r="H132" s="13" t="s">
        <v>38</v>
      </c>
      <c r="I132" s="15">
        <f t="shared" ref="I132:I147" si="4">E132/D132</f>
        <v>6.388154272306952E-2</v>
      </c>
      <c r="J132" s="15">
        <f t="shared" ref="J132:J147" si="5">G132/F132</f>
        <v>0.13395088537413871</v>
      </c>
      <c r="K132" s="29" t="s">
        <v>191</v>
      </c>
      <c r="L132" s="10"/>
      <c r="O132" s="11"/>
    </row>
    <row r="133" spans="1:15" x14ac:dyDescent="0.2">
      <c r="A133" s="47"/>
      <c r="B133" s="51"/>
      <c r="C133" s="13" t="s">
        <v>191</v>
      </c>
      <c r="D133" s="14">
        <v>768.947998046875</v>
      </c>
      <c r="E133" s="14">
        <v>90.503364562988196</v>
      </c>
      <c r="F133" s="14">
        <v>768.68499755859295</v>
      </c>
      <c r="G133" s="14">
        <v>115.263854980468</v>
      </c>
      <c r="H133" s="13" t="s">
        <v>38</v>
      </c>
      <c r="I133" s="15">
        <f t="shared" si="4"/>
        <v>0.11769763988314737</v>
      </c>
      <c r="J133" s="15">
        <f t="shared" si="5"/>
        <v>0.14994940105056756</v>
      </c>
      <c r="K133" s="29" t="s">
        <v>192</v>
      </c>
      <c r="L133" s="10"/>
      <c r="O133" s="11"/>
    </row>
    <row r="134" spans="1:15" x14ac:dyDescent="0.2">
      <c r="A134" s="47"/>
      <c r="B134" s="51"/>
      <c r="C134" s="13" t="s">
        <v>193</v>
      </c>
      <c r="D134" s="14">
        <v>489.28399658203102</v>
      </c>
      <c r="E134" s="14">
        <v>51.825897216796797</v>
      </c>
      <c r="F134" s="14">
        <v>524.50500488281205</v>
      </c>
      <c r="G134" s="14">
        <v>74.865379333496094</v>
      </c>
      <c r="H134" s="13" t="s">
        <v>38</v>
      </c>
      <c r="I134" s="15">
        <f t="shared" si="4"/>
        <v>0.10592191361016222</v>
      </c>
      <c r="J134" s="15">
        <f t="shared" si="5"/>
        <v>0.1427353002098101</v>
      </c>
      <c r="K134" s="29" t="s">
        <v>194</v>
      </c>
      <c r="L134" s="10"/>
      <c r="O134" s="11"/>
    </row>
    <row r="135" spans="1:15" x14ac:dyDescent="0.2">
      <c r="A135" s="47"/>
      <c r="B135" s="51"/>
      <c r="C135" s="13" t="s">
        <v>194</v>
      </c>
      <c r="D135" s="14">
        <v>774.14501953125</v>
      </c>
      <c r="E135" s="14">
        <v>68.322196960449205</v>
      </c>
      <c r="F135" s="14">
        <v>869.93402099609295</v>
      </c>
      <c r="G135" s="14">
        <v>97.867370605468693</v>
      </c>
      <c r="H135" s="13" t="s">
        <v>38</v>
      </c>
      <c r="I135" s="15">
        <f t="shared" si="4"/>
        <v>8.8255036507008403E-2</v>
      </c>
      <c r="J135" s="15">
        <f t="shared" si="5"/>
        <v>0.11249976233072075</v>
      </c>
      <c r="K135" s="29" t="s">
        <v>191</v>
      </c>
      <c r="L135" s="10"/>
      <c r="O135" s="11"/>
    </row>
    <row r="136" spans="1:15" x14ac:dyDescent="0.2">
      <c r="A136" s="47"/>
      <c r="B136" s="51"/>
      <c r="C136" s="13" t="s">
        <v>195</v>
      </c>
      <c r="D136" s="14">
        <v>732.96002197265602</v>
      </c>
      <c r="E136" s="14">
        <v>73.031921386718693</v>
      </c>
      <c r="F136" s="14">
        <v>819.75201416015602</v>
      </c>
      <c r="G136" s="14">
        <v>107.031295776367</v>
      </c>
      <c r="H136" s="13" t="s">
        <v>38</v>
      </c>
      <c r="I136" s="15">
        <f t="shared" si="4"/>
        <v>9.9639706392394806E-2</v>
      </c>
      <c r="J136" s="15">
        <f t="shared" si="5"/>
        <v>0.13056545629353727</v>
      </c>
      <c r="K136" s="29" t="s">
        <v>196</v>
      </c>
      <c r="L136" s="10"/>
      <c r="O136" s="11"/>
    </row>
    <row r="137" spans="1:15" x14ac:dyDescent="0.2">
      <c r="A137" s="47"/>
      <c r="B137" s="51"/>
      <c r="C137" s="13" t="s">
        <v>197</v>
      </c>
      <c r="D137" s="14">
        <v>734.28698730468705</v>
      </c>
      <c r="E137" s="14">
        <v>130.06747436523401</v>
      </c>
      <c r="F137" s="14">
        <v>819.27398681640602</v>
      </c>
      <c r="G137" s="14">
        <v>159.64625549316401</v>
      </c>
      <c r="H137" s="13" t="s">
        <v>38</v>
      </c>
      <c r="I137" s="15">
        <f t="shared" si="4"/>
        <v>0.17713438562035072</v>
      </c>
      <c r="J137" s="15">
        <f t="shared" si="5"/>
        <v>0.19486308373286565</v>
      </c>
      <c r="K137" s="29" t="s">
        <v>191</v>
      </c>
      <c r="L137" s="10"/>
      <c r="O137" s="11"/>
    </row>
    <row r="138" spans="1:15" x14ac:dyDescent="0.2">
      <c r="A138" s="47"/>
      <c r="B138" s="51"/>
      <c r="C138" s="13" t="s">
        <v>198</v>
      </c>
      <c r="D138" s="14">
        <v>495.60800170898398</v>
      </c>
      <c r="E138" s="14">
        <v>31.184032440185501</v>
      </c>
      <c r="F138" s="14">
        <v>582.53601074218705</v>
      </c>
      <c r="G138" s="14">
        <v>101.563262939453</v>
      </c>
      <c r="H138" s="13" t="s">
        <v>38</v>
      </c>
      <c r="I138" s="15">
        <f t="shared" si="4"/>
        <v>6.2920760626654387E-2</v>
      </c>
      <c r="J138" s="15">
        <f t="shared" si="5"/>
        <v>0.17434675464964836</v>
      </c>
      <c r="K138" s="29" t="s">
        <v>191</v>
      </c>
      <c r="L138" s="10"/>
      <c r="O138" s="11"/>
    </row>
    <row r="139" spans="1:15" x14ac:dyDescent="0.2">
      <c r="A139" s="47"/>
      <c r="B139" s="51"/>
      <c r="C139" s="13" t="s">
        <v>199</v>
      </c>
      <c r="D139" s="14">
        <v>458.83499145507801</v>
      </c>
      <c r="E139" s="14">
        <v>96.304306030273395</v>
      </c>
      <c r="F139" s="14">
        <v>535.17199707031205</v>
      </c>
      <c r="G139" s="14">
        <v>154.78022766113199</v>
      </c>
      <c r="H139" s="13" t="s">
        <v>38</v>
      </c>
      <c r="I139" s="15">
        <f t="shared" si="4"/>
        <v>0.20988875701233875</v>
      </c>
      <c r="J139" s="15">
        <f t="shared" si="5"/>
        <v>0.28921585678705947</v>
      </c>
      <c r="K139" s="29" t="s">
        <v>186</v>
      </c>
      <c r="L139" s="10"/>
      <c r="O139" s="11"/>
    </row>
    <row r="140" spans="1:15" x14ac:dyDescent="0.2">
      <c r="A140" s="47"/>
      <c r="B140" s="51"/>
      <c r="C140" s="13" t="s">
        <v>200</v>
      </c>
      <c r="D140" s="14">
        <v>458.83499145507801</v>
      </c>
      <c r="E140" s="14">
        <v>115.07130432128901</v>
      </c>
      <c r="F140" s="14">
        <v>535.17199707031205</v>
      </c>
      <c r="G140" s="14">
        <v>173.87336730957</v>
      </c>
      <c r="H140" s="13" t="s">
        <v>38</v>
      </c>
      <c r="I140" s="15">
        <f t="shared" si="4"/>
        <v>0.25079016741153448</v>
      </c>
      <c r="J140" s="15">
        <f t="shared" si="5"/>
        <v>0.32489249860120417</v>
      </c>
      <c r="K140" s="29" t="s">
        <v>186</v>
      </c>
      <c r="L140" s="10"/>
      <c r="O140" s="11"/>
    </row>
    <row r="141" spans="1:15" x14ac:dyDescent="0.2">
      <c r="A141" s="47"/>
      <c r="B141" s="51"/>
      <c r="C141" s="13" t="s">
        <v>201</v>
      </c>
      <c r="D141" s="14">
        <v>484.23699951171801</v>
      </c>
      <c r="E141" s="14">
        <v>110.16983795166</v>
      </c>
      <c r="F141" s="14">
        <v>484.23699951171801</v>
      </c>
      <c r="G141" s="14">
        <v>186.86676025390599</v>
      </c>
      <c r="H141" s="13" t="s">
        <v>28</v>
      </c>
      <c r="I141" s="15">
        <f t="shared" si="4"/>
        <v>0.22751222658068285</v>
      </c>
      <c r="J141" s="15">
        <f t="shared" si="5"/>
        <v>0.38589938489279779</v>
      </c>
      <c r="K141" s="29" t="s">
        <v>202</v>
      </c>
      <c r="L141" s="10"/>
      <c r="O141" s="11"/>
    </row>
    <row r="142" spans="1:15" x14ac:dyDescent="0.2">
      <c r="A142" s="47"/>
      <c r="B142" s="51"/>
      <c r="C142" s="13" t="s">
        <v>202</v>
      </c>
      <c r="D142" s="14">
        <v>483.18899536132801</v>
      </c>
      <c r="E142" s="14">
        <v>110.16983795166</v>
      </c>
      <c r="F142" s="14">
        <v>483.18899536132801</v>
      </c>
      <c r="G142" s="14">
        <v>186.86676025390599</v>
      </c>
      <c r="H142" s="13" t="s">
        <v>28</v>
      </c>
      <c r="I142" s="15">
        <f t="shared" si="4"/>
        <v>0.22800568516523262</v>
      </c>
      <c r="J142" s="15">
        <f t="shared" si="5"/>
        <v>0.38673637447841153</v>
      </c>
      <c r="K142" s="29" t="s">
        <v>201</v>
      </c>
      <c r="L142" s="10"/>
      <c r="O142" s="11"/>
    </row>
    <row r="143" spans="1:15" x14ac:dyDescent="0.2">
      <c r="A143" s="47"/>
      <c r="B143" s="51"/>
      <c r="C143" s="13" t="s">
        <v>203</v>
      </c>
      <c r="D143" s="14">
        <v>351.66000366210898</v>
      </c>
      <c r="E143" s="14">
        <v>90.053741455078097</v>
      </c>
      <c r="F143" s="14">
        <v>395.864990234375</v>
      </c>
      <c r="G143" s="14">
        <v>115.165031433105</v>
      </c>
      <c r="H143" s="13" t="s">
        <v>28</v>
      </c>
      <c r="I143" s="15">
        <f t="shared" si="4"/>
        <v>0.25608184188499827</v>
      </c>
      <c r="J143" s="15">
        <f t="shared" si="5"/>
        <v>0.29091997088431748</v>
      </c>
      <c r="K143" s="29" t="s">
        <v>204</v>
      </c>
      <c r="L143" s="10"/>
      <c r="O143" s="11"/>
    </row>
    <row r="144" spans="1:15" ht="16.5" customHeight="1" x14ac:dyDescent="0.2">
      <c r="A144" s="47"/>
      <c r="B144" s="51"/>
      <c r="C144" s="13" t="s">
        <v>204</v>
      </c>
      <c r="D144" s="14">
        <v>533.302001953125</v>
      </c>
      <c r="E144" s="14">
        <v>124.452835083007</v>
      </c>
      <c r="F144" s="14">
        <v>539.85302734375</v>
      </c>
      <c r="G144" s="14">
        <v>203.64920043945301</v>
      </c>
      <c r="H144" s="13" t="s">
        <v>28</v>
      </c>
      <c r="I144" s="15">
        <f t="shared" si="4"/>
        <v>0.23336277498906874</v>
      </c>
      <c r="J144" s="15">
        <f t="shared" si="5"/>
        <v>0.37723082047251338</v>
      </c>
      <c r="K144" s="29" t="s">
        <v>205</v>
      </c>
      <c r="L144" s="10"/>
      <c r="O144" s="11"/>
    </row>
    <row r="145" spans="1:15" x14ac:dyDescent="0.2">
      <c r="A145" s="47"/>
      <c r="B145" s="52"/>
      <c r="C145" s="13" t="s">
        <v>205</v>
      </c>
      <c r="D145" s="14">
        <v>475</v>
      </c>
      <c r="E145" s="14">
        <v>124.452835083007</v>
      </c>
      <c r="F145" s="14">
        <v>510</v>
      </c>
      <c r="G145" s="14">
        <v>203.64920043945301</v>
      </c>
      <c r="H145" s="13" t="s">
        <v>28</v>
      </c>
      <c r="I145" s="15">
        <f t="shared" si="4"/>
        <v>0.26200596859580422</v>
      </c>
      <c r="J145" s="15">
        <f t="shared" si="5"/>
        <v>0.39931215772441769</v>
      </c>
      <c r="K145" s="29" t="s">
        <v>204</v>
      </c>
      <c r="L145" s="10"/>
      <c r="O145" s="11"/>
    </row>
    <row r="146" spans="1:15" x14ac:dyDescent="0.2">
      <c r="A146" s="47"/>
      <c r="B146" s="49" t="s">
        <v>54</v>
      </c>
      <c r="C146" s="13" t="s">
        <v>206</v>
      </c>
      <c r="D146" s="14">
        <v>1000</v>
      </c>
      <c r="E146" s="14">
        <v>199.24296569824199</v>
      </c>
      <c r="F146" s="14">
        <v>1310</v>
      </c>
      <c r="G146" s="14">
        <v>326.06433105468699</v>
      </c>
      <c r="H146" s="13" t="s">
        <v>32</v>
      </c>
      <c r="I146" s="15">
        <f t="shared" si="4"/>
        <v>0.19924296569824199</v>
      </c>
      <c r="J146" s="15">
        <f t="shared" si="5"/>
        <v>0.24890406950739466</v>
      </c>
      <c r="K146" s="29" t="s">
        <v>207</v>
      </c>
      <c r="L146" s="10"/>
      <c r="O146" s="11"/>
    </row>
    <row r="147" spans="1:15" ht="15" thickBot="1" x14ac:dyDescent="0.25">
      <c r="A147" s="48"/>
      <c r="B147" s="50"/>
      <c r="C147" s="30" t="s">
        <v>207</v>
      </c>
      <c r="D147" s="31">
        <v>1000</v>
      </c>
      <c r="E147" s="31">
        <v>202.69639587402301</v>
      </c>
      <c r="F147" s="31">
        <v>1500</v>
      </c>
      <c r="G147" s="31">
        <v>328.14749145507801</v>
      </c>
      <c r="H147" s="30" t="s">
        <v>32</v>
      </c>
      <c r="I147" s="32">
        <f t="shared" si="4"/>
        <v>0.20269639587402302</v>
      </c>
      <c r="J147" s="32">
        <f t="shared" si="5"/>
        <v>0.21876499430338534</v>
      </c>
      <c r="K147" s="33" t="s">
        <v>206</v>
      </c>
      <c r="L147" s="10"/>
      <c r="O147" s="11"/>
    </row>
    <row r="148" spans="1:15" ht="13.5" customHeight="1" x14ac:dyDescent="0.2">
      <c r="A148" s="16" t="s">
        <v>208</v>
      </c>
      <c r="B148" s="8"/>
      <c r="C148" s="8"/>
      <c r="D148" s="8"/>
      <c r="H148" s="6"/>
      <c r="I148" s="1"/>
      <c r="J148" s="1"/>
      <c r="L148" s="10"/>
      <c r="O148" s="10"/>
    </row>
    <row r="149" spans="1:15" ht="16.5" x14ac:dyDescent="0.2">
      <c r="A149" s="17" t="s">
        <v>209</v>
      </c>
      <c r="H149" s="6"/>
      <c r="I149" s="1"/>
      <c r="J149" s="1"/>
      <c r="L149" s="10"/>
      <c r="O149" s="10"/>
    </row>
    <row r="150" spans="1:15" ht="16.5" x14ac:dyDescent="0.2">
      <c r="A150" s="17" t="s">
        <v>210</v>
      </c>
      <c r="H150" s="6"/>
      <c r="I150" s="1"/>
      <c r="J150" s="1"/>
      <c r="L150" s="10"/>
      <c r="O150" s="10"/>
    </row>
    <row r="153" spans="1:15" x14ac:dyDescent="0.2">
      <c r="E153" s="9"/>
    </row>
    <row r="154" spans="1:15" x14ac:dyDescent="0.2">
      <c r="E154" s="9"/>
    </row>
  </sheetData>
  <autoFilter ref="A2:K150" xr:uid="{00000000-0001-0000-0100-000000000000}"/>
  <mergeCells count="20">
    <mergeCell ref="A3:A30"/>
    <mergeCell ref="B3:B9"/>
    <mergeCell ref="B10:B24"/>
    <mergeCell ref="B25:B30"/>
    <mergeCell ref="A119:A147"/>
    <mergeCell ref="B146:B147"/>
    <mergeCell ref="B119:B145"/>
    <mergeCell ref="B38:B39"/>
    <mergeCell ref="B31:B37"/>
    <mergeCell ref="A31:A42"/>
    <mergeCell ref="A43:A58"/>
    <mergeCell ref="A59:A118"/>
    <mergeCell ref="B116:B118"/>
    <mergeCell ref="B111:B114"/>
    <mergeCell ref="B67:B110"/>
    <mergeCell ref="B59:B66"/>
    <mergeCell ref="B56:B58"/>
    <mergeCell ref="B48:B55"/>
    <mergeCell ref="B43:B47"/>
    <mergeCell ref="B40:B42"/>
  </mergeCells>
  <conditionalFormatting sqref="H148:H150">
    <cfRule type="colorScale" priority="2">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1"/>
  <sheetViews>
    <sheetView zoomScale="90" zoomScaleNormal="90" workbookViewId="0">
      <selection activeCell="F6" sqref="F6"/>
    </sheetView>
  </sheetViews>
  <sheetFormatPr defaultRowHeight="14.25" x14ac:dyDescent="0.2"/>
  <cols>
    <col min="1" max="1" width="20.25" customWidth="1"/>
    <col min="2" max="2" width="11.75" customWidth="1"/>
    <col min="3" max="3" width="12" customWidth="1"/>
    <col min="4" max="4" width="11" customWidth="1"/>
    <col min="5" max="5" width="17.375" customWidth="1"/>
    <col min="6" max="6" width="31.625" customWidth="1"/>
    <col min="7" max="7" width="15.625" customWidth="1"/>
    <col min="8" max="8" width="30" customWidth="1"/>
  </cols>
  <sheetData>
    <row r="1" spans="1:8" ht="15" thickBot="1" x14ac:dyDescent="0.25">
      <c r="A1" s="39" t="s">
        <v>211</v>
      </c>
    </row>
    <row r="2" spans="1:8" ht="28.5" customHeight="1" thickBot="1" x14ac:dyDescent="0.25">
      <c r="A2" s="22" t="s">
        <v>212</v>
      </c>
      <c r="B2" s="23" t="s">
        <v>213</v>
      </c>
      <c r="C2" s="23" t="s">
        <v>214</v>
      </c>
      <c r="D2" s="23" t="s">
        <v>215</v>
      </c>
      <c r="E2" s="23" t="s">
        <v>216</v>
      </c>
      <c r="F2" s="36" t="s">
        <v>217</v>
      </c>
      <c r="G2" s="37" t="s">
        <v>218</v>
      </c>
      <c r="H2" s="35" t="s">
        <v>219</v>
      </c>
    </row>
    <row r="3" spans="1:8" ht="45.75" thickTop="1" x14ac:dyDescent="0.2">
      <c r="A3" s="24" t="s">
        <v>220</v>
      </c>
      <c r="B3" s="38">
        <v>-710.63</v>
      </c>
      <c r="C3" s="38">
        <v>-710.63</v>
      </c>
      <c r="D3" s="38">
        <v>965.43</v>
      </c>
      <c r="E3" s="21" t="s">
        <v>221</v>
      </c>
      <c r="F3" s="21" t="s">
        <v>222</v>
      </c>
      <c r="G3" s="21" t="s">
        <v>223</v>
      </c>
      <c r="H3" s="21" t="s">
        <v>224</v>
      </c>
    </row>
    <row r="4" spans="1:8" ht="20.45" customHeight="1" x14ac:dyDescent="0.2">
      <c r="A4" s="25" t="s">
        <v>225</v>
      </c>
      <c r="B4" s="38">
        <v>225</v>
      </c>
      <c r="C4" s="38">
        <v>-420</v>
      </c>
      <c r="D4" s="38">
        <v>225</v>
      </c>
      <c r="E4" s="21" t="s">
        <v>226</v>
      </c>
      <c r="F4" s="21" t="s">
        <v>227</v>
      </c>
      <c r="G4" s="21" t="s">
        <v>228</v>
      </c>
      <c r="H4" s="21" t="s">
        <v>229</v>
      </c>
    </row>
    <row r="5" spans="1:8" ht="56.25" x14ac:dyDescent="0.2">
      <c r="A5" s="25" t="s">
        <v>230</v>
      </c>
      <c r="B5" s="38">
        <v>104.01</v>
      </c>
      <c r="C5" s="38">
        <v>104.01</v>
      </c>
      <c r="D5" s="38">
        <v>104.01</v>
      </c>
      <c r="E5" s="21" t="s">
        <v>221</v>
      </c>
      <c r="F5" s="21" t="s">
        <v>222</v>
      </c>
      <c r="G5" s="21" t="s">
        <v>231</v>
      </c>
      <c r="H5" s="21" t="s">
        <v>232</v>
      </c>
    </row>
    <row r="6" spans="1:8" ht="57" thickBot="1" x14ac:dyDescent="0.25">
      <c r="A6" s="26" t="s">
        <v>233</v>
      </c>
      <c r="B6" s="38">
        <v>315.86</v>
      </c>
      <c r="C6" s="38">
        <v>165.35</v>
      </c>
      <c r="D6" s="38">
        <v>417.71</v>
      </c>
      <c r="E6" s="21" t="s">
        <v>234</v>
      </c>
      <c r="F6" s="21" t="s">
        <v>235</v>
      </c>
      <c r="G6" s="21" t="s">
        <v>236</v>
      </c>
      <c r="H6" s="21" t="s">
        <v>237</v>
      </c>
    </row>
    <row r="7" spans="1:8" ht="27" customHeight="1" x14ac:dyDescent="0.2">
      <c r="A7" s="61" t="s">
        <v>238</v>
      </c>
      <c r="B7" s="61"/>
      <c r="C7" s="61"/>
      <c r="D7" s="61"/>
      <c r="E7" s="61"/>
      <c r="F7" s="61"/>
    </row>
    <row r="8" spans="1:8" ht="35.450000000000003" customHeight="1" x14ac:dyDescent="0.2">
      <c r="A8" s="61" t="s">
        <v>239</v>
      </c>
      <c r="B8" s="61"/>
      <c r="C8" s="61"/>
      <c r="D8" s="61"/>
      <c r="E8" s="61"/>
      <c r="F8" s="61"/>
    </row>
    <row r="9" spans="1:8" ht="39.6" customHeight="1" x14ac:dyDescent="0.2">
      <c r="A9" s="61" t="s">
        <v>240</v>
      </c>
      <c r="B9" s="61"/>
      <c r="C9" s="61"/>
      <c r="D9" s="61"/>
      <c r="E9" s="61"/>
      <c r="F9" s="61"/>
    </row>
    <row r="10" spans="1:8" ht="14.45" customHeight="1" x14ac:dyDescent="0.2">
      <c r="A10" s="34"/>
      <c r="B10" s="34"/>
      <c r="C10" s="34"/>
      <c r="D10" s="34"/>
      <c r="E10" s="34"/>
    </row>
    <row r="11" spans="1:8" x14ac:dyDescent="0.2">
      <c r="A11" s="34"/>
      <c r="B11" s="34"/>
      <c r="C11" s="34"/>
      <c r="D11" s="34"/>
      <c r="E11" s="34"/>
    </row>
  </sheetData>
  <mergeCells count="3">
    <mergeCell ref="A7:F7"/>
    <mergeCell ref="A8:F8"/>
    <mergeCell ref="A9:F9"/>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E6709-2087-4E8B-BF26-7E4048AD0C00}">
  <dimension ref="A1:O28"/>
  <sheetViews>
    <sheetView zoomScale="90" zoomScaleNormal="90" workbookViewId="0">
      <pane xSplit="3" ySplit="2" topLeftCell="D3" activePane="bottomRight" state="frozen"/>
      <selection pane="topRight" activeCell="D1" sqref="D1"/>
      <selection pane="bottomLeft" activeCell="A3" sqref="A3"/>
      <selection pane="bottomRight" activeCell="J19" sqref="J19"/>
    </sheetView>
  </sheetViews>
  <sheetFormatPr defaultRowHeight="14.25" x14ac:dyDescent="0.2"/>
  <cols>
    <col min="1" max="1" width="9.125" style="1" customWidth="1"/>
    <col min="2" max="2" width="10.125" customWidth="1"/>
    <col min="3" max="3" width="36.375" customWidth="1"/>
    <col min="4" max="5" width="19.875" style="1" customWidth="1"/>
    <col min="6" max="7" width="21.125" style="1" customWidth="1"/>
    <col min="8" max="8" width="14.125" style="1" customWidth="1"/>
    <col min="9" max="9" width="19.25" style="6" customWidth="1"/>
    <col min="10" max="10" width="16.75" style="6" customWidth="1"/>
    <col min="11" max="11" width="45.25" customWidth="1"/>
    <col min="12" max="12" width="44.875" customWidth="1"/>
  </cols>
  <sheetData>
    <row r="1" spans="1:15" ht="15" thickBot="1" x14ac:dyDescent="0.25">
      <c r="A1" s="40" t="s">
        <v>241</v>
      </c>
    </row>
    <row r="2" spans="1:15" ht="24" thickTop="1" thickBot="1" x14ac:dyDescent="0.25">
      <c r="A2" s="22" t="s">
        <v>14</v>
      </c>
      <c r="B2" s="27" t="s">
        <v>15</v>
      </c>
      <c r="C2" s="27" t="s">
        <v>16</v>
      </c>
      <c r="D2" s="27" t="s">
        <v>17</v>
      </c>
      <c r="E2" s="27" t="s">
        <v>18</v>
      </c>
      <c r="F2" s="27" t="s">
        <v>19</v>
      </c>
      <c r="G2" s="27" t="s">
        <v>20</v>
      </c>
      <c r="H2" s="27" t="s">
        <v>21</v>
      </c>
      <c r="I2" s="27" t="s">
        <v>22</v>
      </c>
      <c r="J2" s="27" t="s">
        <v>23</v>
      </c>
      <c r="K2" s="28" t="s">
        <v>24</v>
      </c>
      <c r="L2" s="42"/>
      <c r="M2" s="42"/>
      <c r="N2" s="12"/>
    </row>
    <row r="3" spans="1:15" ht="16.5" customHeight="1" thickTop="1" x14ac:dyDescent="0.2">
      <c r="A3" s="54" t="s">
        <v>84</v>
      </c>
      <c r="B3" s="57" t="s">
        <v>85</v>
      </c>
      <c r="C3" s="13" t="s">
        <v>86</v>
      </c>
      <c r="D3" s="14">
        <v>1228.02294921875</v>
      </c>
      <c r="E3" s="14">
        <v>278.79083251953102</v>
      </c>
      <c r="F3" s="14">
        <v>1228.02294921875</v>
      </c>
      <c r="G3" s="14">
        <v>423.82785034179602</v>
      </c>
      <c r="H3" s="13" t="s">
        <v>28</v>
      </c>
      <c r="I3" s="15">
        <f t="shared" ref="I3:I18" si="0">E3/D3</f>
        <v>0.22702412255153182</v>
      </c>
      <c r="J3" s="15">
        <f t="shared" ref="J3:J18" si="1">G3/F3</f>
        <v>0.3451302360525339</v>
      </c>
      <c r="K3" s="29" t="s">
        <v>242</v>
      </c>
      <c r="L3" s="43"/>
      <c r="O3" s="11"/>
    </row>
    <row r="4" spans="1:15" x14ac:dyDescent="0.2">
      <c r="A4" s="55"/>
      <c r="B4" s="58"/>
      <c r="C4" s="13" t="s">
        <v>88</v>
      </c>
      <c r="D4" s="14">
        <v>1357.23498535156</v>
      </c>
      <c r="E4" s="14">
        <v>392.29525756835898</v>
      </c>
      <c r="F4" s="14">
        <v>1357.23498535156</v>
      </c>
      <c r="G4" s="14">
        <v>666.21112060546795</v>
      </c>
      <c r="H4" s="13" t="s">
        <v>28</v>
      </c>
      <c r="I4" s="15">
        <f t="shared" si="0"/>
        <v>0.28904004229359298</v>
      </c>
      <c r="J4" s="15">
        <f t="shared" si="1"/>
        <v>0.49085908320651012</v>
      </c>
      <c r="K4" s="29" t="s">
        <v>89</v>
      </c>
      <c r="L4" s="43"/>
      <c r="O4" s="11"/>
    </row>
    <row r="5" spans="1:15" x14ac:dyDescent="0.2">
      <c r="A5" s="55"/>
      <c r="B5" s="58"/>
      <c r="C5" s="13" t="s">
        <v>89</v>
      </c>
      <c r="D5" s="14">
        <v>1355.43395996093</v>
      </c>
      <c r="E5" s="14">
        <v>388.79846191406199</v>
      </c>
      <c r="F5" s="14">
        <v>1355.43395996093</v>
      </c>
      <c r="G5" s="14">
        <v>724.46771240234295</v>
      </c>
      <c r="H5" s="13" t="s">
        <v>28</v>
      </c>
      <c r="I5" s="15">
        <f t="shared" si="0"/>
        <v>0.28684426788692013</v>
      </c>
      <c r="J5" s="15">
        <f t="shared" si="1"/>
        <v>0.5344913391599142</v>
      </c>
      <c r="K5" s="29" t="s">
        <v>88</v>
      </c>
      <c r="L5" s="43"/>
      <c r="O5" s="11"/>
    </row>
    <row r="6" spans="1:15" x14ac:dyDescent="0.2">
      <c r="A6" s="55"/>
      <c r="B6" s="58"/>
      <c r="C6" s="13" t="s">
        <v>90</v>
      </c>
      <c r="D6" s="14">
        <v>1134.07800292968</v>
      </c>
      <c r="E6" s="14">
        <v>409.85305786132801</v>
      </c>
      <c r="F6" s="14">
        <v>1134.07800292968</v>
      </c>
      <c r="G6" s="14">
        <v>629.51916503906205</v>
      </c>
      <c r="H6" s="13" t="s">
        <v>28</v>
      </c>
      <c r="I6" s="15">
        <f t="shared" si="0"/>
        <v>0.36139759064416094</v>
      </c>
      <c r="J6" s="15">
        <f t="shared" si="1"/>
        <v>0.55509335637655977</v>
      </c>
      <c r="K6" s="29" t="s">
        <v>91</v>
      </c>
      <c r="L6" s="43"/>
      <c r="O6" s="11"/>
    </row>
    <row r="7" spans="1:15" x14ac:dyDescent="0.2">
      <c r="A7" s="55"/>
      <c r="B7" s="59"/>
      <c r="C7" s="13" t="s">
        <v>91</v>
      </c>
      <c r="D7" s="14">
        <v>1133.73095703125</v>
      </c>
      <c r="E7" s="14">
        <v>409.25314331054602</v>
      </c>
      <c r="F7" s="14">
        <v>1133.73095703125</v>
      </c>
      <c r="G7" s="14">
        <v>629.09753417968705</v>
      </c>
      <c r="H7" s="13" t="s">
        <v>28</v>
      </c>
      <c r="I7" s="15">
        <f t="shared" si="0"/>
        <v>0.36097906718733574</v>
      </c>
      <c r="J7" s="15">
        <f t="shared" si="1"/>
        <v>0.55489137901554775</v>
      </c>
      <c r="K7" s="29" t="s">
        <v>90</v>
      </c>
      <c r="L7" s="43"/>
      <c r="O7" s="11"/>
    </row>
    <row r="8" spans="1:15" x14ac:dyDescent="0.2">
      <c r="A8" s="55"/>
      <c r="B8" s="57" t="s">
        <v>36</v>
      </c>
      <c r="C8" s="13" t="s">
        <v>92</v>
      </c>
      <c r="D8" s="14">
        <v>465.13299560546801</v>
      </c>
      <c r="E8" s="14">
        <v>132.783279418945</v>
      </c>
      <c r="F8" s="14">
        <v>567.63299560546795</v>
      </c>
      <c r="G8" s="14">
        <v>241.193756103515</v>
      </c>
      <c r="H8" s="13" t="s">
        <v>28</v>
      </c>
      <c r="I8" s="15">
        <f t="shared" si="0"/>
        <v>0.2854737906651833</v>
      </c>
      <c r="J8" s="15">
        <f t="shared" si="1"/>
        <v>0.42491144449107426</v>
      </c>
      <c r="K8" s="29" t="s">
        <v>94</v>
      </c>
      <c r="L8" s="43"/>
      <c r="O8" s="11"/>
    </row>
    <row r="9" spans="1:15" x14ac:dyDescent="0.2">
      <c r="A9" s="55"/>
      <c r="B9" s="58"/>
      <c r="C9" s="13" t="s">
        <v>94</v>
      </c>
      <c r="D9" s="14">
        <v>465.704010009765</v>
      </c>
      <c r="E9" s="14">
        <v>132.783279418945</v>
      </c>
      <c r="F9" s="14">
        <v>471.22198486328102</v>
      </c>
      <c r="G9" s="14">
        <v>241.193756103515</v>
      </c>
      <c r="H9" s="13" t="s">
        <v>28</v>
      </c>
      <c r="I9" s="15">
        <f t="shared" si="0"/>
        <v>0.28512376222863267</v>
      </c>
      <c r="J9" s="15">
        <f t="shared" si="1"/>
        <v>0.51184741767405917</v>
      </c>
      <c r="K9" s="29" t="s">
        <v>92</v>
      </c>
      <c r="L9" s="43"/>
      <c r="O9" s="11"/>
    </row>
    <row r="10" spans="1:15" x14ac:dyDescent="0.2">
      <c r="A10" s="55"/>
      <c r="B10" s="58"/>
      <c r="C10" s="13" t="s">
        <v>95</v>
      </c>
      <c r="D10" s="14">
        <v>230</v>
      </c>
      <c r="E10" s="14">
        <v>6.02777004241943</v>
      </c>
      <c r="F10" s="14">
        <v>230</v>
      </c>
      <c r="G10" s="14">
        <v>6.3891043663024902</v>
      </c>
      <c r="H10" s="13" t="s">
        <v>28</v>
      </c>
      <c r="I10" s="15">
        <f t="shared" si="0"/>
        <v>2.6207695836606218E-2</v>
      </c>
      <c r="J10" s="15">
        <f t="shared" si="1"/>
        <v>2.7778714636097785E-2</v>
      </c>
      <c r="K10" s="29" t="s">
        <v>196</v>
      </c>
      <c r="L10" s="43"/>
      <c r="O10" s="11"/>
    </row>
    <row r="11" spans="1:15" x14ac:dyDescent="0.2">
      <c r="A11" s="55"/>
      <c r="B11" s="58"/>
      <c r="C11" s="13" t="s">
        <v>96</v>
      </c>
      <c r="D11" s="14">
        <v>493.92898559570301</v>
      </c>
      <c r="E11" s="14">
        <v>28.853673934936499</v>
      </c>
      <c r="F11" s="14">
        <v>612.781005859375</v>
      </c>
      <c r="G11" s="14">
        <v>66.025627136230398</v>
      </c>
      <c r="H11" s="13" t="s">
        <v>28</v>
      </c>
      <c r="I11" s="15">
        <f t="shared" si="0"/>
        <v>5.8416644449682434E-2</v>
      </c>
      <c r="J11" s="15">
        <f t="shared" si="1"/>
        <v>0.10774750931392672</v>
      </c>
      <c r="K11" s="29" t="s">
        <v>196</v>
      </c>
      <c r="L11" s="43"/>
      <c r="O11" s="11"/>
    </row>
    <row r="12" spans="1:15" x14ac:dyDescent="0.2">
      <c r="A12" s="55"/>
      <c r="B12" s="58"/>
      <c r="C12" s="13" t="s">
        <v>97</v>
      </c>
      <c r="D12" s="14">
        <v>97</v>
      </c>
      <c r="E12" s="14">
        <v>42.012828826904297</v>
      </c>
      <c r="F12" s="14">
        <v>97</v>
      </c>
      <c r="G12" s="14">
        <v>46.429332733154297</v>
      </c>
      <c r="H12" s="13" t="s">
        <v>32</v>
      </c>
      <c r="I12" s="15">
        <f t="shared" si="0"/>
        <v>0.43312194666911646</v>
      </c>
      <c r="J12" s="15">
        <f t="shared" si="1"/>
        <v>0.47865291477478655</v>
      </c>
      <c r="K12" s="29" t="s">
        <v>196</v>
      </c>
      <c r="L12" s="43"/>
      <c r="O12" s="11"/>
    </row>
    <row r="13" spans="1:15" x14ac:dyDescent="0.2">
      <c r="A13" s="55"/>
      <c r="B13" s="58"/>
      <c r="C13" s="13" t="s">
        <v>93</v>
      </c>
      <c r="D13" s="14">
        <v>844.62799072265602</v>
      </c>
      <c r="E13" s="14">
        <v>225.311264038085</v>
      </c>
      <c r="F13" s="14">
        <v>844.62799072265602</v>
      </c>
      <c r="G13" s="14">
        <v>331.49667358398398</v>
      </c>
      <c r="H13" s="13" t="s">
        <v>28</v>
      </c>
      <c r="I13" s="15">
        <f t="shared" si="0"/>
        <v>0.26675798873929185</v>
      </c>
      <c r="J13" s="15">
        <f t="shared" si="1"/>
        <v>0.39247654260233367</v>
      </c>
      <c r="K13" s="29" t="s">
        <v>90</v>
      </c>
      <c r="L13" s="43"/>
      <c r="O13" s="11"/>
    </row>
    <row r="14" spans="1:15" x14ac:dyDescent="0.2">
      <c r="A14" s="55"/>
      <c r="B14" s="58"/>
      <c r="C14" s="13" t="s">
        <v>98</v>
      </c>
      <c r="D14" s="14">
        <v>367.058990478515</v>
      </c>
      <c r="E14" s="14">
        <v>108.14337158203099</v>
      </c>
      <c r="F14" s="14">
        <v>367.058990478515</v>
      </c>
      <c r="G14" s="14">
        <v>162.89994812011699</v>
      </c>
      <c r="H14" s="13" t="s">
        <v>28</v>
      </c>
      <c r="I14" s="15">
        <f t="shared" si="0"/>
        <v>0.29462123088457887</v>
      </c>
      <c r="J14" s="15">
        <f t="shared" si="1"/>
        <v>0.44379773373144493</v>
      </c>
      <c r="K14" s="29" t="s">
        <v>90</v>
      </c>
      <c r="L14" s="43"/>
      <c r="O14" s="11"/>
    </row>
    <row r="15" spans="1:15" x14ac:dyDescent="0.2">
      <c r="A15" s="55"/>
      <c r="B15" s="59"/>
      <c r="C15" s="13" t="s">
        <v>99</v>
      </c>
      <c r="D15" s="14">
        <v>364.35699462890602</v>
      </c>
      <c r="E15" s="14">
        <v>108.14337158203099</v>
      </c>
      <c r="F15" s="14">
        <v>364.35699462890602</v>
      </c>
      <c r="G15" s="14">
        <v>162.89994812011699</v>
      </c>
      <c r="H15" s="13" t="s">
        <v>28</v>
      </c>
      <c r="I15" s="15">
        <f t="shared" si="0"/>
        <v>0.29680608078396831</v>
      </c>
      <c r="J15" s="15">
        <f t="shared" si="1"/>
        <v>0.44708884561425521</v>
      </c>
      <c r="K15" s="29" t="s">
        <v>90</v>
      </c>
      <c r="L15" s="43"/>
      <c r="O15" s="11"/>
    </row>
    <row r="16" spans="1:15" x14ac:dyDescent="0.2">
      <c r="A16" s="55"/>
      <c r="B16" s="57" t="s">
        <v>100</v>
      </c>
      <c r="C16" s="13" t="s">
        <v>101</v>
      </c>
      <c r="D16" s="14">
        <v>225</v>
      </c>
      <c r="E16" s="14">
        <v>96.756080627441406</v>
      </c>
      <c r="F16" s="14">
        <v>315</v>
      </c>
      <c r="G16" s="14">
        <v>151.96925354003901</v>
      </c>
      <c r="H16" s="13" t="s">
        <v>32</v>
      </c>
      <c r="I16" s="15">
        <f t="shared" si="0"/>
        <v>0.43002702501085072</v>
      </c>
      <c r="J16" s="15">
        <f t="shared" si="1"/>
        <v>0.48244207473028256</v>
      </c>
      <c r="K16" s="29" t="s">
        <v>90</v>
      </c>
      <c r="L16" s="43"/>
      <c r="O16" s="11"/>
    </row>
    <row r="17" spans="1:15" x14ac:dyDescent="0.2">
      <c r="A17" s="55"/>
      <c r="B17" s="58"/>
      <c r="C17" s="13" t="s">
        <v>102</v>
      </c>
      <c r="D17" s="14">
        <v>340</v>
      </c>
      <c r="E17" s="14">
        <v>86.022987365722599</v>
      </c>
      <c r="F17" s="14">
        <v>400</v>
      </c>
      <c r="G17" s="14">
        <v>135.11138916015599</v>
      </c>
      <c r="H17" s="13" t="s">
        <v>32</v>
      </c>
      <c r="I17" s="15">
        <f t="shared" si="0"/>
        <v>0.25300878636977236</v>
      </c>
      <c r="J17" s="15">
        <f t="shared" si="1"/>
        <v>0.33777847290038998</v>
      </c>
      <c r="K17" s="29" t="s">
        <v>90</v>
      </c>
      <c r="L17" s="43"/>
      <c r="O17" s="11"/>
    </row>
    <row r="18" spans="1:15" ht="16.5" customHeight="1" thickBot="1" x14ac:dyDescent="0.25">
      <c r="A18" s="56"/>
      <c r="B18" s="59"/>
      <c r="C18" s="13" t="s">
        <v>103</v>
      </c>
      <c r="D18" s="14">
        <v>240</v>
      </c>
      <c r="E18" s="14">
        <v>81.803756713867102</v>
      </c>
      <c r="F18" s="14">
        <v>400</v>
      </c>
      <c r="G18" s="14">
        <v>128.48449707031199</v>
      </c>
      <c r="H18" s="13" t="s">
        <v>32</v>
      </c>
      <c r="I18" s="15">
        <f t="shared" si="0"/>
        <v>0.3408489863077796</v>
      </c>
      <c r="J18" s="15">
        <f t="shared" si="1"/>
        <v>0.32121124267578</v>
      </c>
      <c r="K18" s="29" t="s">
        <v>90</v>
      </c>
      <c r="L18" s="43"/>
      <c r="O18" s="11"/>
    </row>
    <row r="19" spans="1:15" ht="15" thickTop="1" x14ac:dyDescent="0.2">
      <c r="A19" s="55" t="s">
        <v>104</v>
      </c>
      <c r="B19" s="13" t="s">
        <v>167</v>
      </c>
      <c r="C19" s="13" t="s">
        <v>168</v>
      </c>
      <c r="D19" s="14">
        <v>1000</v>
      </c>
      <c r="E19" s="14">
        <v>945.572265625</v>
      </c>
      <c r="F19" s="14">
        <v>1200</v>
      </c>
      <c r="G19" s="14">
        <v>1157.76977539062</v>
      </c>
      <c r="H19" s="13" t="s">
        <v>32</v>
      </c>
      <c r="I19" s="15">
        <f t="shared" ref="I19:I22" si="2">E19/D19</f>
        <v>0.94557226562499996</v>
      </c>
      <c r="J19" s="15">
        <f t="shared" ref="J19:J22" si="3">G19/F19</f>
        <v>0.96480814615885002</v>
      </c>
      <c r="K19" s="41" t="s">
        <v>66</v>
      </c>
      <c r="L19" s="43"/>
      <c r="O19" s="11"/>
    </row>
    <row r="20" spans="1:15" x14ac:dyDescent="0.2">
      <c r="A20" s="55"/>
      <c r="B20" s="57" t="s">
        <v>100</v>
      </c>
      <c r="C20" s="13" t="s">
        <v>243</v>
      </c>
      <c r="D20" s="14">
        <v>700</v>
      </c>
      <c r="E20" s="14">
        <v>2.3538754612673001E-4</v>
      </c>
      <c r="F20" s="14">
        <v>850</v>
      </c>
      <c r="G20" s="14">
        <v>5.0053809536620899E-4</v>
      </c>
      <c r="H20" s="13" t="s">
        <v>32</v>
      </c>
      <c r="I20" s="15">
        <f t="shared" si="2"/>
        <v>3.3626792303818574E-7</v>
      </c>
      <c r="J20" s="15">
        <f t="shared" si="3"/>
        <v>5.8886834748965761E-7</v>
      </c>
      <c r="K20" s="29" t="s">
        <v>58</v>
      </c>
      <c r="L20" s="43"/>
      <c r="O20" s="11"/>
    </row>
    <row r="21" spans="1:15" x14ac:dyDescent="0.2">
      <c r="A21" s="55"/>
      <c r="B21" s="58"/>
      <c r="C21" s="13" t="s">
        <v>244</v>
      </c>
      <c r="D21" s="14">
        <v>700</v>
      </c>
      <c r="E21" s="14">
        <v>88.020721435546804</v>
      </c>
      <c r="F21" s="14">
        <v>850</v>
      </c>
      <c r="G21" s="14">
        <v>314.80999755859301</v>
      </c>
      <c r="H21" s="13" t="s">
        <v>32</v>
      </c>
      <c r="I21" s="15">
        <f t="shared" si="2"/>
        <v>0.12574388776506687</v>
      </c>
      <c r="J21" s="15">
        <f t="shared" si="3"/>
        <v>0.37036470301010943</v>
      </c>
      <c r="K21" s="29" t="s">
        <v>245</v>
      </c>
      <c r="L21" s="43"/>
      <c r="O21" s="11"/>
    </row>
    <row r="22" spans="1:15" ht="15" thickBot="1" x14ac:dyDescent="0.25">
      <c r="A22" s="63"/>
      <c r="B22" s="64"/>
      <c r="C22" s="30" t="s">
        <v>172</v>
      </c>
      <c r="D22" s="31">
        <v>700</v>
      </c>
      <c r="E22" s="31">
        <v>81.525291442871094</v>
      </c>
      <c r="F22" s="31">
        <v>1000</v>
      </c>
      <c r="G22" s="31">
        <v>362.67266845703102</v>
      </c>
      <c r="H22" s="30" t="s">
        <v>32</v>
      </c>
      <c r="I22" s="32">
        <f t="shared" si="2"/>
        <v>0.11646470206124442</v>
      </c>
      <c r="J22" s="32">
        <f t="shared" si="3"/>
        <v>0.362672668457031</v>
      </c>
      <c r="K22" s="33" t="s">
        <v>245</v>
      </c>
      <c r="L22" s="43"/>
      <c r="O22" s="11"/>
    </row>
    <row r="23" spans="1:15" ht="17.100000000000001" customHeight="1" x14ac:dyDescent="0.2">
      <c r="A23" s="16" t="s">
        <v>208</v>
      </c>
      <c r="B23" s="8"/>
      <c r="C23" s="8"/>
      <c r="D23" s="8"/>
      <c r="H23" s="6"/>
      <c r="I23" s="1"/>
      <c r="J23" s="1"/>
      <c r="L23" s="10"/>
      <c r="O23" s="10"/>
    </row>
    <row r="24" spans="1:15" ht="36.950000000000003" customHeight="1" x14ac:dyDescent="0.2">
      <c r="A24" s="62" t="s">
        <v>246</v>
      </c>
      <c r="B24" s="62"/>
      <c r="C24" s="62"/>
      <c r="D24" s="62"/>
      <c r="E24" s="62"/>
      <c r="F24" s="62"/>
      <c r="H24" s="6"/>
      <c r="I24" s="1"/>
      <c r="J24" s="1"/>
      <c r="L24" s="10"/>
      <c r="O24" s="10"/>
    </row>
    <row r="27" spans="1:15" x14ac:dyDescent="0.2">
      <c r="E27" s="9"/>
    </row>
    <row r="28" spans="1:15" x14ac:dyDescent="0.2">
      <c r="E28" s="9"/>
    </row>
  </sheetData>
  <mergeCells count="7">
    <mergeCell ref="A24:F24"/>
    <mergeCell ref="A3:A18"/>
    <mergeCell ref="B3:B7"/>
    <mergeCell ref="B8:B15"/>
    <mergeCell ref="B16:B18"/>
    <mergeCell ref="A19:A22"/>
    <mergeCell ref="B20:B22"/>
  </mergeCells>
  <conditionalFormatting sqref="H23:H24">
    <cfRule type="colorScale" priority="3">
      <colorScale>
        <cfvo type="min"/>
        <cfvo type="max"/>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1F99E-58D0-44CB-ACF4-4B0E185C2B65}">
  <dimension ref="A1:H11"/>
  <sheetViews>
    <sheetView tabSelected="1" zoomScale="110" zoomScaleNormal="110" workbookViewId="0">
      <selection activeCell="I5" sqref="I5"/>
    </sheetView>
  </sheetViews>
  <sheetFormatPr defaultRowHeight="14.25" x14ac:dyDescent="0.2"/>
  <cols>
    <col min="1" max="1" width="20.25" customWidth="1"/>
    <col min="2" max="2" width="11.75" customWidth="1"/>
    <col min="3" max="3" width="12" customWidth="1"/>
    <col min="4" max="4" width="11" customWidth="1"/>
    <col min="5" max="5" width="17.375" customWidth="1"/>
    <col min="6" max="6" width="31.625" customWidth="1"/>
    <col min="7" max="7" width="15.625" customWidth="1"/>
    <col min="8" max="8" width="30" customWidth="1"/>
  </cols>
  <sheetData>
    <row r="1" spans="1:8" ht="15" thickBot="1" x14ac:dyDescent="0.25">
      <c r="A1" s="39" t="s">
        <v>247</v>
      </c>
    </row>
    <row r="2" spans="1:8" ht="28.5" customHeight="1" thickBot="1" x14ac:dyDescent="0.25">
      <c r="A2" s="22" t="s">
        <v>212</v>
      </c>
      <c r="B2" s="23" t="s">
        <v>213</v>
      </c>
      <c r="C2" s="23" t="s">
        <v>214</v>
      </c>
      <c r="D2" s="23" t="s">
        <v>215</v>
      </c>
      <c r="E2" s="23" t="s">
        <v>216</v>
      </c>
      <c r="F2" s="36" t="s">
        <v>217</v>
      </c>
      <c r="G2" s="37" t="s">
        <v>218</v>
      </c>
      <c r="H2" s="35" t="s">
        <v>219</v>
      </c>
    </row>
    <row r="3" spans="1:8" ht="33.75" x14ac:dyDescent="0.2">
      <c r="A3" s="24" t="s">
        <v>261</v>
      </c>
      <c r="B3" s="38">
        <v>1566.87</v>
      </c>
      <c r="C3" s="38">
        <v>-893.41</v>
      </c>
      <c r="D3" s="38">
        <v>1076.72</v>
      </c>
      <c r="E3" s="21" t="s">
        <v>248</v>
      </c>
      <c r="F3" s="21" t="s">
        <v>249</v>
      </c>
      <c r="G3" s="45" t="s">
        <v>260</v>
      </c>
      <c r="H3" s="21" t="s">
        <v>250</v>
      </c>
    </row>
    <row r="4" spans="1:8" ht="56.25" x14ac:dyDescent="0.2">
      <c r="A4" s="25" t="s">
        <v>225</v>
      </c>
      <c r="B4" s="38">
        <v>-117.17</v>
      </c>
      <c r="C4" s="38">
        <v>-117.17</v>
      </c>
      <c r="D4" s="38">
        <v>-117.17</v>
      </c>
      <c r="E4" s="21" t="s">
        <v>251</v>
      </c>
      <c r="F4" s="21" t="s">
        <v>252</v>
      </c>
      <c r="G4" s="21" t="s">
        <v>253</v>
      </c>
      <c r="H4" s="21" t="s">
        <v>254</v>
      </c>
    </row>
    <row r="5" spans="1:8" ht="45" x14ac:dyDescent="0.2">
      <c r="A5" s="25" t="s">
        <v>263</v>
      </c>
      <c r="B5" s="38">
        <v>-154.21</v>
      </c>
      <c r="C5" s="38">
        <v>-154.21</v>
      </c>
      <c r="D5" s="38">
        <v>-383.89</v>
      </c>
      <c r="E5" s="21" t="s">
        <v>255</v>
      </c>
      <c r="F5" s="21" t="s">
        <v>256</v>
      </c>
      <c r="G5" s="21" t="s">
        <v>262</v>
      </c>
      <c r="H5" s="21" t="s">
        <v>257</v>
      </c>
    </row>
    <row r="6" spans="1:8" ht="57" thickBot="1" x14ac:dyDescent="0.25">
      <c r="A6" s="26" t="s">
        <v>233</v>
      </c>
      <c r="B6" s="38">
        <v>0</v>
      </c>
      <c r="C6" s="38">
        <v>0</v>
      </c>
      <c r="D6" s="38">
        <v>0</v>
      </c>
      <c r="E6" s="21" t="s">
        <v>253</v>
      </c>
      <c r="F6" s="21" t="s">
        <v>254</v>
      </c>
      <c r="G6" s="21" t="s">
        <v>258</v>
      </c>
      <c r="H6" s="21" t="s">
        <v>259</v>
      </c>
    </row>
    <row r="7" spans="1:8" ht="27" customHeight="1" x14ac:dyDescent="0.2">
      <c r="A7" s="61" t="s">
        <v>238</v>
      </c>
      <c r="B7" s="61"/>
      <c r="C7" s="61"/>
      <c r="D7" s="61"/>
      <c r="E7" s="61"/>
      <c r="F7" s="61"/>
    </row>
    <row r="8" spans="1:8" ht="35.450000000000003" customHeight="1" x14ac:dyDescent="0.2">
      <c r="A8" s="61" t="s">
        <v>239</v>
      </c>
      <c r="B8" s="61"/>
      <c r="C8" s="61"/>
      <c r="D8" s="61"/>
      <c r="E8" s="61"/>
      <c r="F8" s="61"/>
    </row>
    <row r="9" spans="1:8" ht="39.6" customHeight="1" x14ac:dyDescent="0.2">
      <c r="A9" s="61" t="s">
        <v>240</v>
      </c>
      <c r="B9" s="61"/>
      <c r="C9" s="61"/>
      <c r="D9" s="61"/>
      <c r="E9" s="61"/>
      <c r="F9" s="61"/>
    </row>
    <row r="10" spans="1:8" ht="24.95" customHeight="1" x14ac:dyDescent="0.2">
      <c r="A10" s="61" t="s">
        <v>265</v>
      </c>
      <c r="B10" s="61"/>
      <c r="C10" s="61"/>
      <c r="D10" s="61"/>
      <c r="E10" s="61"/>
      <c r="F10" s="61"/>
    </row>
    <row r="11" spans="1:8" ht="39" customHeight="1" x14ac:dyDescent="0.2">
      <c r="A11" s="61" t="s">
        <v>264</v>
      </c>
      <c r="B11" s="61"/>
      <c r="C11" s="61"/>
      <c r="D11" s="61"/>
      <c r="E11" s="61"/>
      <c r="F11" s="61"/>
    </row>
  </sheetData>
  <mergeCells count="5">
    <mergeCell ref="A7:F7"/>
    <mergeCell ref="A8:F8"/>
    <mergeCell ref="A9:F9"/>
    <mergeCell ref="A10:F10"/>
    <mergeCell ref="A11:F11"/>
  </mergeCells>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a2d89a-f8be-40b1-8624-78e075e3be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C96E94D42108449A876B3BBACBE059" ma:contentTypeVersion="13" ma:contentTypeDescription="Create a new document." ma:contentTypeScope="" ma:versionID="e602c737d7bf83dc76661f4546e8cd48">
  <xsd:schema xmlns:xsd="http://www.w3.org/2001/XMLSchema" xmlns:xs="http://www.w3.org/2001/XMLSchema" xmlns:p="http://schemas.microsoft.com/office/2006/metadata/properties" xmlns:ns2="17a2d89a-f8be-40b1-8624-78e075e3be71" xmlns:ns3="5fab897b-7268-4f12-b303-096bed5e1c7f" targetNamespace="http://schemas.microsoft.com/office/2006/metadata/properties" ma:root="true" ma:fieldsID="90c0a20d74f2cecb15331006a071552d" ns2:_="" ns3:_="">
    <xsd:import namespace="17a2d89a-f8be-40b1-8624-78e075e3be71"/>
    <xsd:import namespace="5fab897b-7268-4f12-b303-096bed5e1c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2d89a-f8be-40b1-8624-78e075e3be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19"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ab897b-7268-4f12-b303-096bed5e1c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E561BB-23E2-4B34-A2F4-EAF1212C6594}">
  <ds:schemaRefs>
    <ds:schemaRef ds:uri="http://schemas.microsoft.com/office/infopath/2007/PartnerControls"/>
    <ds:schemaRef ds:uri="http://schemas.microsoft.com/office/2006/documentManagement/types"/>
    <ds:schemaRef ds:uri="http://schemas.microsoft.com/office/2006/metadata/properties"/>
    <ds:schemaRef ds:uri="17a2d89a-f8be-40b1-8624-78e075e3be71"/>
    <ds:schemaRef ds:uri="http://purl.org/dc/terms/"/>
    <ds:schemaRef ds:uri="http://schemas.openxmlformats.org/package/2006/metadata/core-properties"/>
    <ds:schemaRef ds:uri="http://purl.org/dc/dcmitype/"/>
    <ds:schemaRef ds:uri="5fab897b-7268-4f12-b303-096bed5e1c7f"/>
    <ds:schemaRef ds:uri="http://www.w3.org/XML/1998/namespace"/>
    <ds:schemaRef ds:uri="http://purl.org/dc/elements/1.1/"/>
  </ds:schemaRefs>
</ds:datastoreItem>
</file>

<file path=customXml/itemProps2.xml><?xml version="1.0" encoding="utf-8"?>
<ds:datastoreItem xmlns:ds="http://schemas.openxmlformats.org/officeDocument/2006/customXml" ds:itemID="{966CE7A4-4D73-446F-94B6-CD3453BDEF5F}">
  <ds:schemaRefs>
    <ds:schemaRef ds:uri="http://schemas.microsoft.com/sharepoint/v3/contenttype/forms"/>
  </ds:schemaRefs>
</ds:datastoreItem>
</file>

<file path=customXml/itemProps3.xml><?xml version="1.0" encoding="utf-8"?>
<ds:datastoreItem xmlns:ds="http://schemas.openxmlformats.org/officeDocument/2006/customXml" ds:itemID="{B3D3810D-2972-43BA-9B9F-72265B0F0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2d89a-f8be-40b1-8624-78e075e3be71"/>
    <ds:schemaRef ds:uri="5fab897b-7268-4f12-b303-096bed5e1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Maximum demand 1</vt:lpstr>
      <vt:lpstr>Maximum demand 2</vt:lpstr>
      <vt:lpstr>High export to NSW 1</vt:lpstr>
      <vt:lpstr>High export to NSW 2</vt:lpstr>
      <vt:lpstr>Introduction!_ftn2</vt:lpstr>
      <vt:lpstr>Introduction!_ftnref1</vt:lpstr>
      <vt:lpstr>Introduction!_ftnref2</vt:lpstr>
      <vt:lpstr>Introduction!_Toc390415463</vt:lpstr>
    </vt:vector>
  </TitlesOfParts>
  <Manager/>
  <Company>AEMO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Elijah Pack</dc:creator>
  <cp:keywords/>
  <dc:description/>
  <cp:lastModifiedBy>Kirk Martel</cp:lastModifiedBy>
  <cp:revision/>
  <dcterms:created xsi:type="dcterms:W3CDTF">2015-05-01T01:09:05Z</dcterms:created>
  <dcterms:modified xsi:type="dcterms:W3CDTF">2022-10-27T00:25:56Z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0x010100FAC96E94D42108449A876B3BBACBE059</vt:lpwstr>
  </property>
  <property fmtid="{D5CDD505-2E9C-101B-9397-08002B2CF9AE}" pid="3" name="_dlc_DocIdItemGuid">
    <vt:lpwstr>a0622896-7cc1-4fe7-8c15-b56a249a5826</vt:lpwstr>
  </property>
  <property fmtid="{D5CDD505-2E9C-101B-9397-08002B2CF9AE}" pid="4" name="AEMODocumentType">
    <vt:lpwstr>6;#Project Record|c6e997aa-0fc5-4f15-8a0d-d85f1359ae2e</vt:lpwstr>
  </property>
  <property fmtid="{D5CDD505-2E9C-101B-9397-08002B2CF9AE}" pid="5" name="AEMOKeywords">
    <vt:lpwstr/>
  </property>
  <property fmtid="{D5CDD505-2E9C-101B-9397-08002B2CF9AE}" pid="6" name="TaxKeyword">
    <vt:lpwstr/>
  </property>
  <property fmtid="{D5CDD505-2E9C-101B-9397-08002B2CF9AE}" pid="7" name="n48c0e796e4048278b990f60b6de340e">
    <vt:lpwstr/>
  </property>
  <property fmtid="{D5CDD505-2E9C-101B-9397-08002B2CF9AE}" pid="8" name="MediaServiceImageTags">
    <vt:lpwstr/>
  </property>
  <property fmtid="{D5CDD505-2E9C-101B-9397-08002B2CF9AE}" pid="9" name="TaxCatchAll">
    <vt:lpwstr/>
  </property>
  <property fmtid="{D5CDD505-2E9C-101B-9397-08002B2CF9AE}" pid="10" name="TaxKeywordTaxHTField">
    <vt:lpwstr/>
  </property>
  <property fmtid="{D5CDD505-2E9C-101B-9397-08002B2CF9AE}" pid="11" name="AEMO_x0020_Communication_x0020_Document_x0020_Type1">
    <vt:lpwstr/>
  </property>
  <property fmtid="{D5CDD505-2E9C-101B-9397-08002B2CF9AE}" pid="12" name="AEMO Communication Document Type1">
    <vt:lpwstr/>
  </property>
</Properties>
</file>