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3945" windowWidth="18315" windowHeight="11760" activeTab="0"/>
  </bookViews>
  <sheets>
    <sheet name="Details" sheetId="1" r:id="rId1"/>
    <sheet name="14022014" sheetId="2" r:id="rId2"/>
    <sheet name="15022014" sheetId="3" r:id="rId3"/>
    <sheet name="16022014" sheetId="4" r:id="rId4"/>
    <sheet name="17022014" sheetId="5" r:id="rId5"/>
    <sheet name="18022014" sheetId="6" r:id="rId6"/>
  </sheets>
  <definedNames/>
  <calcPr fullCalcOnLoad="1"/>
</workbook>
</file>

<file path=xl/sharedStrings.xml><?xml version="1.0" encoding="utf-8"?>
<sst xmlns="http://schemas.openxmlformats.org/spreadsheetml/2006/main" count="701" uniqueCount="104">
  <si>
    <t>Contact Details:</t>
  </si>
  <si>
    <t>Test Description</t>
  </si>
  <si>
    <t>Market Participant:</t>
  </si>
  <si>
    <t>System Under Test:</t>
  </si>
  <si>
    <t>Trip Risk</t>
  </si>
  <si>
    <t>Phone</t>
  </si>
  <si>
    <t>Fax</t>
  </si>
  <si>
    <t>Email</t>
  </si>
  <si>
    <t>Mobile</t>
  </si>
  <si>
    <t>Commercial</t>
  </si>
  <si>
    <t>Operational</t>
  </si>
  <si>
    <t>Fuel Types:</t>
  </si>
  <si>
    <t>Fuel Mix</t>
  </si>
  <si>
    <t>Fuel "1"</t>
  </si>
  <si>
    <t>Fuel "2"</t>
  </si>
  <si>
    <t>Fuel "3"</t>
  </si>
  <si>
    <t>Reactive Power (MVAr)</t>
  </si>
  <si>
    <t>Active Power (MW)</t>
  </si>
  <si>
    <t>TR Table A11.1</t>
  </si>
  <si>
    <t>TR Table A11.2</t>
  </si>
  <si>
    <t>C1</t>
  </si>
  <si>
    <t>C2A</t>
  </si>
  <si>
    <t>C2B</t>
  </si>
  <si>
    <t>C3A</t>
  </si>
  <si>
    <t>C3B</t>
  </si>
  <si>
    <t>C4</t>
  </si>
  <si>
    <t>C5</t>
  </si>
  <si>
    <t>C6</t>
  </si>
  <si>
    <t>C7</t>
  </si>
  <si>
    <t>C8</t>
  </si>
  <si>
    <t>C9</t>
  </si>
  <si>
    <t>S1</t>
  </si>
  <si>
    <t>S2</t>
  </si>
  <si>
    <t>S3</t>
  </si>
  <si>
    <t>S4</t>
  </si>
  <si>
    <t>S5</t>
  </si>
  <si>
    <t>S6</t>
  </si>
  <si>
    <t>S7</t>
  </si>
  <si>
    <t>S8</t>
  </si>
  <si>
    <t>S9</t>
  </si>
  <si>
    <t>S10</t>
  </si>
  <si>
    <t>S11</t>
  </si>
  <si>
    <t>S12</t>
  </si>
  <si>
    <t>S13</t>
  </si>
  <si>
    <t xml:space="preserve">Technical Rule, Table A11.1    </t>
  </si>
  <si>
    <t xml:space="preserve">Technical Rule, Table A11.2    </t>
  </si>
  <si>
    <t>Start Date</t>
  </si>
  <si>
    <t>End Date</t>
  </si>
  <si>
    <t>TEST DETAILS</t>
  </si>
  <si>
    <t>NET OUTPUT</t>
  </si>
  <si>
    <t>FUEL MIX</t>
  </si>
  <si>
    <t>TRIP RISK</t>
  </si>
  <si>
    <t>COMMENTS</t>
  </si>
  <si>
    <t>SPECIFIC TESTS</t>
  </si>
  <si>
    <t>Associated Outage No:</t>
  </si>
  <si>
    <t>TIME</t>
  </si>
  <si>
    <t>USER INSTRUCTIONS</t>
  </si>
  <si>
    <t>Purpose of Test:</t>
  </si>
  <si>
    <t>Contingency Plan:</t>
  </si>
  <si>
    <t>START</t>
  </si>
  <si>
    <t>END</t>
  </si>
  <si>
    <t>Commissioning Test Period:</t>
  </si>
  <si>
    <t>Trading Day</t>
  </si>
  <si>
    <t>Trading Interval</t>
  </si>
  <si>
    <t>This spreadsheet must be completed and submitted to Market Operations to be regarded as a valid request for a Commissioning Test Plan for a Facility.</t>
  </si>
  <si>
    <t>COMMISSIONING TEST SCHEDULE</t>
  </si>
  <si>
    <t>COMMISSIONING TEST PLAN</t>
  </si>
  <si>
    <t>Separate Commissioning Test Plan templates are required to be completed for each Facility registered in the Wholesale Electricity Market.</t>
  </si>
  <si>
    <t>Details within the 'DDMMYYYY' worksheet (Commissioning Test Schedule) are also mandatory and required in order for the Commissioning Test Plan to be accepted by System Management.</t>
  </si>
  <si>
    <t>COMMISSIONING TEST SCHEDULE PROFILES</t>
  </si>
  <si>
    <t>Facility:</t>
  </si>
  <si>
    <t xml:space="preserve">Data entry is restricted to the areas shaded yellow and green (yellow being mandatory), which have built-in automatic checks to validate entered data. </t>
  </si>
  <si>
    <t>Commissioning Test Plan template v1.0</t>
  </si>
  <si>
    <t xml:space="preserve">For Commissioning Tests exceeding one Trading Day, please make copies of the 'DDMMYYYY' worksheet. The worksheet will automatically rename when entering the Trading Day of test within the Details worksheet.
</t>
  </si>
  <si>
    <t>FACILITY DETAILS</t>
  </si>
  <si>
    <t>Date of test</t>
  </si>
  <si>
    <t>Interval start time</t>
  </si>
  <si>
    <t xml:space="preserve">The following fields are mandatory: Market Participant, Facility, Email Address, Start and End Trading Days, Purpose of Test and Test Description. The Commissioning Test Plan will not be accepted by System Management unless these fields are completed.
</t>
  </si>
  <si>
    <t>Please email all completed Commissioning Test Plan templates to Market Operations; market.operations@westernpower.com.au</t>
  </si>
  <si>
    <t>Low,  Medium or High</t>
  </si>
  <si>
    <t>Low</t>
  </si>
  <si>
    <t>Medium</t>
  </si>
  <si>
    <t>High</t>
  </si>
  <si>
    <t>Vinalco</t>
  </si>
  <si>
    <t>muja.stageaboperators@synergy.net.au</t>
  </si>
  <si>
    <t>pgower@vinalcoenergy.com.au</t>
  </si>
  <si>
    <t>oil</t>
  </si>
  <si>
    <t>coal</t>
  </si>
  <si>
    <t>1. Testing and Tuning of controls associated with Boiler, Turbine and Generator Electrical systems.
2. Performance / Capability testing of new and refurbished Boiler and Turbine plant.</t>
  </si>
  <si>
    <t>1. Progressive load raising over several days, with hold points for controls testing and tuning.
2. Load ramping over various ranges for fine tuning of the controls.
3. Testing of Ancillary Services facilities (AGC, frequency response, etc).
4. Testing of responses to contingency events including boiler and turbine runbacks.</t>
  </si>
  <si>
    <t>1. Muja Unit 2 Unit and Electrical controls.
2. Muja Unit 2 Boiler, Turbine and associated plant systems.</t>
  </si>
  <si>
    <t>Each test will be conducted under close operator supervision, with plans in place specific to each test. These will include placing control loops to Manual and holding load ramps.</t>
  </si>
  <si>
    <t>OIL &amp; COAL</t>
  </si>
  <si>
    <t>high</t>
  </si>
  <si>
    <t>First Synchronisation</t>
  </si>
  <si>
    <t>Coal</t>
  </si>
  <si>
    <t>Turbine overpeed tests</t>
  </si>
  <si>
    <t>Desynch</t>
  </si>
  <si>
    <t/>
  </si>
  <si>
    <t>WPC Witness Tests</t>
  </si>
  <si>
    <t>WPC Witness tests</t>
  </si>
  <si>
    <t>0438788344</t>
  </si>
  <si>
    <t>WPC witness tests</t>
  </si>
  <si>
    <t>Muja_G1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</si>
</sst>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hh:mm"/>
    <numFmt numFmtId="170" formatCode="0.0000"/>
    <numFmt numFmtId="171" formatCode="0.000"/>
    <numFmt numFmtId="172" formatCode="0.0"/>
    <numFmt numFmtId="173" formatCode="[$-C09]dddd\,\ d\ mmmm\ yyyy"/>
    <numFmt numFmtId="174" formatCode="########"/>
    <numFmt numFmtId="175" formatCode="d/mm/yyyy;@"/>
  </numFmts>
  <fonts count="30">
    <font>
      <sz val="10"/>
      <name val="Arial"/>
      <family val="0"/>
    </font>
    <font>
      <sz val="8"/>
      <name val="Arial"/>
      <family val="0"/>
    </font>
    <font>
      <b/>
      <sz val="10"/>
      <name val="Arial"/>
      <family val="2"/>
    </font>
    <font>
      <sz val="9"/>
      <name val="Arial"/>
      <family val="2"/>
    </font>
    <font>
      <b/>
      <sz val="9"/>
      <name val="Arial"/>
      <family val="2"/>
    </font>
    <font>
      <b/>
      <i/>
      <sz val="9"/>
      <name val="Arial"/>
      <family val="2"/>
    </font>
    <font>
      <b/>
      <sz val="12"/>
      <name val="Arial"/>
      <family val="2"/>
    </font>
    <font>
      <b/>
      <sz val="8"/>
      <color indexed="2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sz val="9"/>
      <color indexed="8"/>
      <name val="Arial"/>
      <family val="0"/>
    </font>
    <font>
      <sz val="8"/>
      <name val="Tahoma"/>
      <family val="2"/>
    </font>
    <font>
      <b/>
      <sz val="10"/>
      <color indexed="8"/>
      <name val="Arial"/>
      <family val="0"/>
    </font>
    <font>
      <b/>
      <sz val="12"/>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85">
    <xf numFmtId="0" fontId="0" fillId="0" borderId="0" xfId="0" applyAlignment="1">
      <alignment/>
    </xf>
    <xf numFmtId="0" fontId="0" fillId="0" borderId="0" xfId="0" applyFont="1" applyAlignment="1">
      <alignment/>
    </xf>
    <xf numFmtId="0" fontId="4" fillId="0" borderId="0" xfId="0" applyFont="1" applyAlignment="1">
      <alignment/>
    </xf>
    <xf numFmtId="0" fontId="3" fillId="0" borderId="0" xfId="0" applyFont="1" applyAlignment="1">
      <alignment/>
    </xf>
    <xf numFmtId="0" fontId="5" fillId="0" borderId="0" xfId="0" applyFont="1" applyAlignment="1">
      <alignment/>
    </xf>
    <xf numFmtId="0" fontId="4" fillId="0" borderId="10" xfId="0" applyFont="1" applyBorder="1" applyAlignment="1">
      <alignment/>
    </xf>
    <xf numFmtId="0" fontId="5" fillId="0" borderId="10" xfId="0" applyFont="1" applyBorder="1" applyAlignment="1">
      <alignment/>
    </xf>
    <xf numFmtId="0" fontId="3" fillId="0" borderId="0" xfId="0" applyFont="1" applyAlignment="1">
      <alignment horizontal="center"/>
    </xf>
    <xf numFmtId="0" fontId="3" fillId="0" borderId="0" xfId="0" applyFont="1" applyAlignment="1">
      <alignment horizontal="left"/>
    </xf>
    <xf numFmtId="175" fontId="5" fillId="0" borderId="10" xfId="0" applyNumberFormat="1" applyFont="1" applyBorder="1" applyAlignment="1" applyProtection="1">
      <alignment horizontal="center"/>
      <protection/>
    </xf>
    <xf numFmtId="0" fontId="0" fillId="0" borderId="0" xfId="0" applyAlignment="1">
      <alignment vertical="top"/>
    </xf>
    <xf numFmtId="0" fontId="0" fillId="0" borderId="0" xfId="0" applyAlignment="1">
      <alignment horizontal="left" vertical="top" wrapText="1"/>
    </xf>
    <xf numFmtId="0" fontId="5" fillId="0" borderId="0" xfId="0" applyFont="1" applyAlignment="1">
      <alignment wrapText="1"/>
    </xf>
    <xf numFmtId="0" fontId="0" fillId="0" borderId="0" xfId="0" applyAlignment="1" applyProtection="1">
      <alignment/>
      <protection/>
    </xf>
    <xf numFmtId="0" fontId="5" fillId="0" borderId="10" xfId="0" applyFont="1" applyBorder="1" applyAlignment="1" applyProtection="1">
      <alignment horizontal="center" textRotation="90" wrapText="1"/>
      <protection locked="0"/>
    </xf>
    <xf numFmtId="0" fontId="0" fillId="0" borderId="0" xfId="0" applyFont="1" applyAlignment="1" applyProtection="1">
      <alignment/>
      <protection locked="0"/>
    </xf>
    <xf numFmtId="0" fontId="2" fillId="0" borderId="0" xfId="0" applyFont="1" applyAlignment="1" applyProtection="1">
      <alignment horizontal="center"/>
      <protection locked="0"/>
    </xf>
    <xf numFmtId="0" fontId="4" fillId="0" borderId="10" xfId="0" applyFont="1" applyBorder="1" applyAlignment="1" applyProtection="1">
      <alignment horizontal="center"/>
      <protection locked="0"/>
    </xf>
    <xf numFmtId="0" fontId="4" fillId="0" borderId="11" xfId="0" applyFont="1" applyBorder="1" applyAlignment="1" applyProtection="1">
      <alignment horizontal="center"/>
      <protection locked="0"/>
    </xf>
    <xf numFmtId="0" fontId="0" fillId="0" borderId="0" xfId="0" applyAlignment="1" applyProtection="1">
      <alignment/>
      <protection locked="0"/>
    </xf>
    <xf numFmtId="0" fontId="4" fillId="0" borderId="12" xfId="0" applyFont="1" applyBorder="1" applyAlignment="1" applyProtection="1">
      <alignment textRotation="90" wrapText="1"/>
      <protection locked="0"/>
    </xf>
    <xf numFmtId="0" fontId="0" fillId="0" borderId="0" xfId="0" applyAlignment="1" applyProtection="1">
      <alignment wrapText="1"/>
      <protection locked="0"/>
    </xf>
    <xf numFmtId="169" fontId="5" fillId="0" borderId="10" xfId="0" applyNumberFormat="1" applyFont="1" applyBorder="1" applyAlignment="1" applyProtection="1">
      <alignment horizontal="center"/>
      <protection locked="0"/>
    </xf>
    <xf numFmtId="169" fontId="5" fillId="0" borderId="10" xfId="0" applyNumberFormat="1" applyFont="1" applyFill="1" applyBorder="1" applyAlignment="1" applyProtection="1">
      <alignment horizontal="center"/>
      <protection locked="0"/>
    </xf>
    <xf numFmtId="0" fontId="0" fillId="0" borderId="0" xfId="0" applyFill="1" applyAlignment="1" applyProtection="1">
      <alignment/>
      <protection locked="0"/>
    </xf>
    <xf numFmtId="0" fontId="0" fillId="0" borderId="0" xfId="0" applyBorder="1" applyAlignment="1" applyProtection="1">
      <alignment/>
      <protection locked="0"/>
    </xf>
    <xf numFmtId="0" fontId="5" fillId="0" borderId="10" xfId="0" applyFont="1" applyBorder="1" applyAlignment="1" applyProtection="1">
      <alignment horizontal="center" textRotation="90" wrapText="1"/>
      <protection/>
    </xf>
    <xf numFmtId="175" fontId="5" fillId="22" borderId="10" xfId="0" applyNumberFormat="1" applyFont="1" applyFill="1" applyBorder="1" applyAlignment="1" applyProtection="1">
      <alignment horizontal="center"/>
      <protection locked="0"/>
    </xf>
    <xf numFmtId="14" fontId="0" fillId="0" borderId="0" xfId="0" applyNumberFormat="1" applyAlignment="1" applyProtection="1">
      <alignment/>
      <protection/>
    </xf>
    <xf numFmtId="0" fontId="0" fillId="0" borderId="0" xfId="0" applyFill="1" applyAlignment="1" applyProtection="1" quotePrefix="1">
      <alignment/>
      <protection/>
    </xf>
    <xf numFmtId="0" fontId="0" fillId="0" borderId="0" xfId="0" applyFill="1" applyAlignment="1" applyProtection="1">
      <alignment/>
      <protection/>
    </xf>
    <xf numFmtId="20" fontId="0" fillId="0" borderId="0" xfId="0" applyNumberFormat="1" applyBorder="1" applyAlignment="1" applyProtection="1">
      <alignment/>
      <protection/>
    </xf>
    <xf numFmtId="0" fontId="0" fillId="0" borderId="0" xfId="0" applyBorder="1" applyAlignment="1" applyProtection="1">
      <alignment/>
      <protection/>
    </xf>
    <xf numFmtId="172" fontId="3" fillId="22" borderId="10" xfId="0" applyNumberFormat="1" applyFont="1" applyFill="1" applyBorder="1" applyAlignment="1" applyProtection="1">
      <alignment horizontal="center"/>
      <protection locked="0"/>
    </xf>
    <xf numFmtId="0" fontId="3" fillId="22" borderId="10" xfId="0" applyFont="1" applyFill="1" applyBorder="1" applyAlignment="1" applyProtection="1">
      <alignment horizontal="center"/>
      <protection locked="0"/>
    </xf>
    <xf numFmtId="0" fontId="3" fillId="22" borderId="10" xfId="0" applyFont="1" applyFill="1" applyBorder="1" applyAlignment="1" applyProtection="1">
      <alignment/>
      <protection locked="0"/>
    </xf>
    <xf numFmtId="0" fontId="0" fillId="0" borderId="0" xfId="0" applyAlignment="1">
      <alignment horizontal="left" vertical="top" wrapText="1"/>
    </xf>
    <xf numFmtId="0" fontId="6" fillId="0" borderId="0" xfId="0" applyFont="1" applyAlignment="1">
      <alignment horizontal="center"/>
    </xf>
    <xf numFmtId="14" fontId="3" fillId="22" borderId="13" xfId="0" applyNumberFormat="1" applyFont="1" applyFill="1" applyBorder="1" applyAlignment="1" applyProtection="1">
      <alignment horizontal="center"/>
      <protection locked="0"/>
    </xf>
    <xf numFmtId="0" fontId="3" fillId="22" borderId="14" xfId="0" applyFont="1" applyFill="1" applyBorder="1" applyAlignment="1" applyProtection="1">
      <alignment horizontal="center"/>
      <protection locked="0"/>
    </xf>
    <xf numFmtId="169" fontId="3" fillId="0" borderId="13" xfId="0" applyNumberFormat="1" applyFont="1" applyFill="1" applyBorder="1" applyAlignment="1" applyProtection="1">
      <alignment horizontal="center"/>
      <protection/>
    </xf>
    <xf numFmtId="169" fontId="3" fillId="0" borderId="14" xfId="0" applyNumberFormat="1" applyFont="1" applyFill="1" applyBorder="1" applyAlignment="1" applyProtection="1">
      <alignment horizontal="center"/>
      <protection/>
    </xf>
    <xf numFmtId="169" fontId="3" fillId="0" borderId="15" xfId="0" applyNumberFormat="1" applyFont="1" applyFill="1" applyBorder="1" applyAlignment="1" applyProtection="1">
      <alignment horizontal="center"/>
      <protection/>
    </xf>
    <xf numFmtId="0" fontId="3" fillId="22" borderId="13" xfId="0" applyFont="1" applyFill="1" applyBorder="1" applyAlignment="1" applyProtection="1">
      <alignment horizontal="left"/>
      <protection locked="0"/>
    </xf>
    <xf numFmtId="0" fontId="3" fillId="22" borderId="15" xfId="0" applyFont="1" applyFill="1" applyBorder="1" applyAlignment="1" applyProtection="1">
      <alignment horizontal="left"/>
      <protection locked="0"/>
    </xf>
    <xf numFmtId="0" fontId="3" fillId="22" borderId="14" xfId="0" applyFont="1" applyFill="1" applyBorder="1" applyAlignment="1" applyProtection="1">
      <alignment horizontal="left"/>
      <protection locked="0"/>
    </xf>
    <xf numFmtId="0" fontId="3" fillId="22" borderId="10" xfId="0" applyFont="1" applyFill="1" applyBorder="1" applyAlignment="1" applyProtection="1">
      <alignment horizontal="center"/>
      <protection locked="0"/>
    </xf>
    <xf numFmtId="0" fontId="3" fillId="4" borderId="13" xfId="0" applyFont="1" applyFill="1" applyBorder="1" applyAlignment="1" applyProtection="1" quotePrefix="1">
      <alignment horizontal="center"/>
      <protection locked="0"/>
    </xf>
    <xf numFmtId="0" fontId="3" fillId="4" borderId="15" xfId="0" applyFont="1" applyFill="1" applyBorder="1" applyAlignment="1" applyProtection="1">
      <alignment horizontal="center"/>
      <protection locked="0"/>
    </xf>
    <xf numFmtId="0" fontId="3" fillId="4" borderId="14" xfId="0" applyFont="1" applyFill="1" applyBorder="1" applyAlignment="1" applyProtection="1">
      <alignment horizontal="center"/>
      <protection locked="0"/>
    </xf>
    <xf numFmtId="0" fontId="5" fillId="0" borderId="13" xfId="0" applyFont="1" applyBorder="1" applyAlignment="1">
      <alignment horizontal="center"/>
    </xf>
    <xf numFmtId="0" fontId="5" fillId="0" borderId="14" xfId="0" applyFont="1" applyBorder="1" applyAlignment="1">
      <alignment horizontal="center"/>
    </xf>
    <xf numFmtId="0" fontId="3" fillId="4" borderId="16" xfId="0" applyFont="1" applyFill="1" applyBorder="1" applyAlignment="1" applyProtection="1">
      <alignment horizontal="left" vertical="top" wrapText="1"/>
      <protection locked="0"/>
    </xf>
    <xf numFmtId="0" fontId="3" fillId="4" borderId="17" xfId="0" applyFont="1" applyFill="1" applyBorder="1" applyAlignment="1" applyProtection="1">
      <alignment horizontal="left" vertical="top" wrapText="1"/>
      <protection locked="0"/>
    </xf>
    <xf numFmtId="0" fontId="3" fillId="4" borderId="18" xfId="0" applyFont="1" applyFill="1" applyBorder="1" applyAlignment="1" applyProtection="1">
      <alignment horizontal="left" vertical="top" wrapText="1"/>
      <protection locked="0"/>
    </xf>
    <xf numFmtId="0" fontId="3" fillId="4" borderId="19" xfId="0" applyFont="1" applyFill="1" applyBorder="1" applyAlignment="1" applyProtection="1">
      <alignment horizontal="left" vertical="top" wrapText="1"/>
      <protection locked="0"/>
    </xf>
    <xf numFmtId="0" fontId="3" fillId="4" borderId="0" xfId="0" applyFont="1" applyFill="1" applyBorder="1" applyAlignment="1" applyProtection="1">
      <alignment horizontal="left" vertical="top" wrapText="1"/>
      <protection locked="0"/>
    </xf>
    <xf numFmtId="0" fontId="3" fillId="4" borderId="20" xfId="0" applyFont="1" applyFill="1" applyBorder="1" applyAlignment="1" applyProtection="1">
      <alignment horizontal="left" vertical="top" wrapText="1"/>
      <protection locked="0"/>
    </xf>
    <xf numFmtId="0" fontId="3" fillId="4" borderId="21" xfId="0" applyFont="1" applyFill="1" applyBorder="1" applyAlignment="1" applyProtection="1">
      <alignment horizontal="left" vertical="top" wrapText="1"/>
      <protection locked="0"/>
    </xf>
    <xf numFmtId="0" fontId="3" fillId="4" borderId="22" xfId="0" applyFont="1" applyFill="1" applyBorder="1" applyAlignment="1" applyProtection="1">
      <alignment horizontal="left" vertical="top" wrapText="1"/>
      <protection locked="0"/>
    </xf>
    <xf numFmtId="0" fontId="3" fillId="4" borderId="23" xfId="0" applyFont="1" applyFill="1" applyBorder="1" applyAlignment="1" applyProtection="1">
      <alignment horizontal="left" vertical="top" wrapText="1"/>
      <protection locked="0"/>
    </xf>
    <xf numFmtId="0" fontId="3" fillId="22" borderId="16" xfId="0" applyFont="1" applyFill="1" applyBorder="1" applyAlignment="1" applyProtection="1">
      <alignment horizontal="left" vertical="top" wrapText="1"/>
      <protection locked="0"/>
    </xf>
    <xf numFmtId="0" fontId="3" fillId="22" borderId="17" xfId="0" applyFont="1" applyFill="1" applyBorder="1" applyAlignment="1" applyProtection="1">
      <alignment horizontal="left" vertical="top" wrapText="1"/>
      <protection locked="0"/>
    </xf>
    <xf numFmtId="0" fontId="3" fillId="22" borderId="18" xfId="0" applyFont="1" applyFill="1" applyBorder="1" applyAlignment="1" applyProtection="1">
      <alignment horizontal="left" vertical="top" wrapText="1"/>
      <protection locked="0"/>
    </xf>
    <xf numFmtId="0" fontId="3" fillId="22" borderId="19" xfId="0" applyFont="1" applyFill="1" applyBorder="1" applyAlignment="1" applyProtection="1">
      <alignment horizontal="left" vertical="top" wrapText="1"/>
      <protection locked="0"/>
    </xf>
    <xf numFmtId="0" fontId="3" fillId="22" borderId="0" xfId="0" applyFont="1" applyFill="1" applyBorder="1" applyAlignment="1" applyProtection="1">
      <alignment horizontal="left" vertical="top" wrapText="1"/>
      <protection locked="0"/>
    </xf>
    <xf numFmtId="0" fontId="3" fillId="22" borderId="20" xfId="0" applyFont="1" applyFill="1" applyBorder="1" applyAlignment="1" applyProtection="1">
      <alignment horizontal="left" vertical="top" wrapText="1"/>
      <protection locked="0"/>
    </xf>
    <xf numFmtId="0" fontId="3" fillId="22" borderId="21" xfId="0" applyFont="1" applyFill="1" applyBorder="1" applyAlignment="1" applyProtection="1">
      <alignment horizontal="left" vertical="top" wrapText="1"/>
      <protection locked="0"/>
    </xf>
    <xf numFmtId="0" fontId="3" fillId="22" borderId="22" xfId="0" applyFont="1" applyFill="1" applyBorder="1" applyAlignment="1" applyProtection="1">
      <alignment horizontal="left" vertical="top" wrapText="1"/>
      <protection locked="0"/>
    </xf>
    <xf numFmtId="0" fontId="3" fillId="22" borderId="23" xfId="0" applyFont="1" applyFill="1" applyBorder="1" applyAlignment="1" applyProtection="1">
      <alignment horizontal="left" vertical="top" wrapText="1"/>
      <protection locked="0"/>
    </xf>
    <xf numFmtId="0" fontId="4"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xf numFmtId="174" fontId="3" fillId="4" borderId="10" xfId="0" applyNumberFormat="1" applyFont="1" applyFill="1" applyBorder="1" applyAlignment="1" applyProtection="1">
      <alignment horizontal="center"/>
      <protection locked="0"/>
    </xf>
    <xf numFmtId="0" fontId="3" fillId="4" borderId="13" xfId="0" applyFont="1" applyFill="1" applyBorder="1" applyAlignment="1" applyProtection="1">
      <alignment horizontal="center"/>
      <protection locked="0"/>
    </xf>
    <xf numFmtId="0" fontId="3" fillId="22" borderId="13" xfId="0" applyFont="1" applyFill="1" applyBorder="1" applyAlignment="1" applyProtection="1">
      <alignment horizontal="center"/>
      <protection locked="0"/>
    </xf>
    <xf numFmtId="0" fontId="3" fillId="22" borderId="15" xfId="0" applyFont="1" applyFill="1" applyBorder="1" applyAlignment="1" applyProtection="1">
      <alignment horizontal="center"/>
      <protection locked="0"/>
    </xf>
    <xf numFmtId="0" fontId="7" fillId="0" borderId="0" xfId="0" applyFont="1" applyAlignment="1">
      <alignment/>
    </xf>
    <xf numFmtId="0" fontId="0" fillId="0" borderId="0" xfId="0" applyAlignment="1">
      <alignment/>
    </xf>
    <xf numFmtId="0" fontId="5" fillId="0" borderId="10" xfId="0" applyFont="1" applyBorder="1" applyAlignment="1">
      <alignment horizontal="center"/>
    </xf>
    <xf numFmtId="0" fontId="6" fillId="0" borderId="0" xfId="0" applyFont="1" applyAlignment="1" applyProtection="1">
      <alignment horizontal="center"/>
      <protection locked="0"/>
    </xf>
    <xf numFmtId="0" fontId="4" fillId="0" borderId="13" xfId="0" applyFont="1" applyBorder="1" applyAlignment="1" applyProtection="1">
      <alignment horizontal="center"/>
      <protection locked="0"/>
    </xf>
    <xf numFmtId="0" fontId="4" fillId="0" borderId="14" xfId="0" applyFont="1" applyBorder="1" applyAlignment="1" applyProtection="1">
      <alignment horizontal="center"/>
      <protection locked="0"/>
    </xf>
    <xf numFmtId="0" fontId="4" fillId="0" borderId="10" xfId="0" applyFont="1" applyBorder="1" applyAlignment="1" applyProtection="1">
      <alignment horizontal="center"/>
      <protection locked="0"/>
    </xf>
    <xf numFmtId="0" fontId="4" fillId="0" borderId="22" xfId="0" applyFont="1" applyBorder="1" applyAlignment="1" applyProtection="1">
      <alignment horizontal="center"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a:noFill/>
        </a:ln>
      </c:spPr>
    </c:title>
    <c:plotArea>
      <c:layout>
        <c:manualLayout>
          <c:xMode val="edge"/>
          <c:yMode val="edge"/>
          <c:x val="0.04975"/>
          <c:y val="0.114"/>
          <c:w val="0.93575"/>
          <c:h val="0.82125"/>
        </c:manualLayout>
      </c:layout>
      <c:barChart>
        <c:barDir val="col"/>
        <c:grouping val="clustered"/>
        <c:varyColors val="0"/>
        <c:ser>
          <c:idx val="1"/>
          <c:order val="0"/>
          <c:tx>
            <c:strRef>
              <c:f>'14022014'!$C$4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'14022014'!$B$5:$B$52</c:f>
              <c:strCache/>
            </c:strRef>
          </c:cat>
          <c:val>
            <c:numRef>
              <c:f>'14022014'!$C$5:$C$52</c:f>
              <c:numCache/>
            </c:numRef>
          </c:val>
        </c:ser>
        <c:gapWidth val="0"/>
        <c:axId val="47170998"/>
        <c:axId val="21885799"/>
      </c:barChart>
      <c:catAx>
        <c:axId val="4717099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1885799"/>
        <c:crosses val="autoZero"/>
        <c:auto val="0"/>
        <c:lblOffset val="100"/>
        <c:tickLblSkip val="1"/>
        <c:noMultiLvlLbl val="0"/>
      </c:catAx>
      <c:valAx>
        <c:axId val="2188579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5"/>
              <c:y val="-0.0012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7170998"/>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'18022014'!$C$4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'18022014'!$B$5:$B$52</c:f>
              <c:strCache/>
            </c:strRef>
          </c:cat>
          <c:val>
            <c:numRef>
              <c:f>'18022014'!$D$5:$D$52</c:f>
              <c:numCache/>
            </c:numRef>
          </c:val>
        </c:ser>
        <c:gapWidth val="0"/>
        <c:axId val="34825840"/>
        <c:axId val="44997105"/>
      </c:barChart>
      <c:catAx>
        <c:axId val="3482584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4997105"/>
        <c:crosses val="autoZero"/>
        <c:auto val="0"/>
        <c:lblOffset val="100"/>
        <c:tickLblSkip val="1"/>
        <c:noMultiLvlLbl val="0"/>
      </c:catAx>
      <c:valAx>
        <c:axId val="4499710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4825840"/>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a:noFill/>
        </a:ln>
      </c:spPr>
    </c:title>
    <c:plotArea>
      <c:layout>
        <c:manualLayout>
          <c:xMode val="edge"/>
          <c:yMode val="edge"/>
          <c:x val="0.04975"/>
          <c:y val="0.113"/>
          <c:w val="0.93575"/>
          <c:h val="0.823"/>
        </c:manualLayout>
      </c:layout>
      <c:barChart>
        <c:barDir val="col"/>
        <c:grouping val="clustered"/>
        <c:varyColors val="0"/>
        <c:ser>
          <c:idx val="1"/>
          <c:order val="0"/>
          <c:tx>
            <c:strRef>
              <c:f>'14022014'!$C$4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'14022014'!$B$5:$B$52</c:f>
              <c:strCache/>
            </c:strRef>
          </c:cat>
          <c:val>
            <c:numRef>
              <c:f>'14022014'!$D$5:$D$52</c:f>
              <c:numCache/>
            </c:numRef>
          </c:val>
        </c:ser>
        <c:gapWidth val="0"/>
        <c:axId val="62754464"/>
        <c:axId val="27919265"/>
      </c:barChart>
      <c:catAx>
        <c:axId val="6275446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7919265"/>
        <c:crosses val="autoZero"/>
        <c:auto val="0"/>
        <c:lblOffset val="100"/>
        <c:tickLblSkip val="1"/>
        <c:noMultiLvlLbl val="0"/>
      </c:catAx>
      <c:valAx>
        <c:axId val="2791926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62754464"/>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3975"/>
          <c:y val="0.11475"/>
          <c:w val="0.94625"/>
          <c:h val="0.82075"/>
        </c:manualLayout>
      </c:layout>
      <c:barChart>
        <c:barDir val="col"/>
        <c:grouping val="clustered"/>
        <c:varyColors val="0"/>
        <c:ser>
          <c:idx val="1"/>
          <c:order val="0"/>
          <c:tx>
            <c:strRef>
              <c:f>'15022014'!$C$4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'15022014'!$B$5:$B$52</c:f>
              <c:strCache/>
            </c:strRef>
          </c:cat>
          <c:val>
            <c:numRef>
              <c:f>'15022014'!$C$5:$C$52</c:f>
              <c:numCache/>
            </c:numRef>
          </c:val>
        </c:ser>
        <c:gapWidth val="0"/>
        <c:axId val="49946794"/>
        <c:axId val="46867963"/>
      </c:barChart>
      <c:catAx>
        <c:axId val="4994679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46867963"/>
        <c:crosses val="autoZero"/>
        <c:auto val="0"/>
        <c:lblOffset val="100"/>
        <c:tickLblSkip val="1"/>
        <c:noMultiLvlLbl val="0"/>
      </c:catAx>
      <c:valAx>
        <c:axId val="46867963"/>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9946794"/>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'15022014'!$C$4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'15022014'!$B$5:$B$52</c:f>
              <c:strCache/>
            </c:strRef>
          </c:cat>
          <c:val>
            <c:numRef>
              <c:f>'15022014'!$D$5:$D$52</c:f>
              <c:numCache/>
            </c:numRef>
          </c:val>
        </c:ser>
        <c:gapWidth val="0"/>
        <c:axId val="19158484"/>
        <c:axId val="38208629"/>
      </c:barChart>
      <c:catAx>
        <c:axId val="1915848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8208629"/>
        <c:crosses val="autoZero"/>
        <c:auto val="0"/>
        <c:lblOffset val="100"/>
        <c:tickLblSkip val="1"/>
        <c:noMultiLvlLbl val="0"/>
      </c:catAx>
      <c:valAx>
        <c:axId val="3820862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158484"/>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3975"/>
          <c:y val="0.11475"/>
          <c:w val="0.94625"/>
          <c:h val="0.82075"/>
        </c:manualLayout>
      </c:layout>
      <c:barChart>
        <c:barDir val="col"/>
        <c:grouping val="clustered"/>
        <c:varyColors val="0"/>
        <c:ser>
          <c:idx val="1"/>
          <c:order val="0"/>
          <c:tx>
            <c:strRef>
              <c:f>'16022014'!$C$4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'16022014'!$B$5:$B$52</c:f>
              <c:strCache/>
            </c:strRef>
          </c:cat>
          <c:val>
            <c:numRef>
              <c:f>'16022014'!$C$5:$C$52</c:f>
              <c:numCache/>
            </c:numRef>
          </c:val>
        </c:ser>
        <c:gapWidth val="0"/>
        <c:axId val="8333342"/>
        <c:axId val="7891215"/>
      </c:barChart>
      <c:catAx>
        <c:axId val="833334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7891215"/>
        <c:crosses val="autoZero"/>
        <c:auto val="0"/>
        <c:lblOffset val="100"/>
        <c:tickLblSkip val="1"/>
        <c:noMultiLvlLbl val="0"/>
      </c:catAx>
      <c:valAx>
        <c:axId val="789121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8333342"/>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'16022014'!$C$4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'16022014'!$B$5:$B$52</c:f>
              <c:strCache/>
            </c:strRef>
          </c:cat>
          <c:val>
            <c:numRef>
              <c:f>'16022014'!$D$5:$D$52</c:f>
              <c:numCache/>
            </c:numRef>
          </c:val>
        </c:ser>
        <c:gapWidth val="0"/>
        <c:axId val="3912072"/>
        <c:axId val="35208649"/>
      </c:barChart>
      <c:catAx>
        <c:axId val="391207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5208649"/>
        <c:crosses val="autoZero"/>
        <c:auto val="0"/>
        <c:lblOffset val="100"/>
        <c:tickLblSkip val="1"/>
        <c:noMultiLvlLbl val="0"/>
      </c:catAx>
      <c:valAx>
        <c:axId val="3520864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912072"/>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3975"/>
          <c:y val="0.11475"/>
          <c:w val="0.94625"/>
          <c:h val="0.82075"/>
        </c:manualLayout>
      </c:layout>
      <c:barChart>
        <c:barDir val="col"/>
        <c:grouping val="clustered"/>
        <c:varyColors val="0"/>
        <c:ser>
          <c:idx val="1"/>
          <c:order val="0"/>
          <c:tx>
            <c:strRef>
              <c:f>'17022014'!$C$4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'17022014'!$B$5:$B$52</c:f>
              <c:strCache/>
            </c:strRef>
          </c:cat>
          <c:val>
            <c:numRef>
              <c:f>'17022014'!$C$5:$C$52</c:f>
              <c:numCache/>
            </c:numRef>
          </c:val>
        </c:ser>
        <c:gapWidth val="0"/>
        <c:axId val="48442386"/>
        <c:axId val="33328291"/>
      </c:barChart>
      <c:catAx>
        <c:axId val="48442386"/>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3328291"/>
        <c:crosses val="autoZero"/>
        <c:auto val="0"/>
        <c:lblOffset val="100"/>
        <c:tickLblSkip val="1"/>
        <c:noMultiLvlLbl val="0"/>
      </c:catAx>
      <c:valAx>
        <c:axId val="3332829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8442386"/>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Reactive Power Profile</a:t>
            </a:r>
          </a:p>
        </c:rich>
      </c:tx>
      <c:layout>
        <c:manualLayout>
          <c:xMode val="factor"/>
          <c:yMode val="factor"/>
          <c:x val="0.0015"/>
          <c:y val="0"/>
        </c:manualLayout>
      </c:layout>
      <c:spPr>
        <a:noFill/>
        <a:ln w="3175">
          <a:noFill/>
        </a:ln>
      </c:spPr>
    </c:title>
    <c:plotArea>
      <c:layout>
        <c:manualLayout>
          <c:xMode val="edge"/>
          <c:yMode val="edge"/>
          <c:x val="0.0495"/>
          <c:y val="0.11375"/>
          <c:w val="0.9365"/>
          <c:h val="0.822"/>
        </c:manualLayout>
      </c:layout>
      <c:barChart>
        <c:barDir val="col"/>
        <c:grouping val="clustered"/>
        <c:varyColors val="0"/>
        <c:ser>
          <c:idx val="1"/>
          <c:order val="0"/>
          <c:tx>
            <c:strRef>
              <c:f>'17022014'!$C$4</c:f>
              <c:strCache>
                <c:ptCount val="1"/>
                <c:pt idx="0">
                  <c:v>Active Power (MW)</c:v>
                </c:pt>
              </c:strCache>
            </c:strRef>
          </c:tx>
          <c:spPr>
            <a:solidFill>
              <a:srgbClr val="FFCC99"/>
            </a:solidFill>
            <a:ln w="12700">
              <a:solidFill>
                <a:srgbClr val="80008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'17022014'!$B$5:$B$52</c:f>
              <c:strCache/>
            </c:strRef>
          </c:cat>
          <c:val>
            <c:numRef>
              <c:f>'17022014'!$D$5:$D$52</c:f>
              <c:numCache/>
            </c:numRef>
          </c:val>
        </c:ser>
        <c:gapWidth val="0"/>
        <c:axId val="31519164"/>
        <c:axId val="15237021"/>
      </c:barChart>
      <c:catAx>
        <c:axId val="31519164"/>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375"/>
              <c:y val="0.00075"/>
            </c:manualLayout>
          </c:layout>
          <c:overlay val="0"/>
          <c:spPr>
            <a:noFill/>
            <a:ln w="3175">
              <a:noFill/>
            </a:ln>
          </c:spPr>
        </c:title>
        <c:delete val="0"/>
        <c:numFmt formatCode="General" sourceLinked="1"/>
        <c:majorTickMark val="cross"/>
        <c:minorTickMark val="none"/>
        <c:tickLblPos val="low"/>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15237021"/>
        <c:crosses val="autoZero"/>
        <c:auto val="0"/>
        <c:lblOffset val="100"/>
        <c:tickLblSkip val="1"/>
        <c:noMultiLvlLbl val="0"/>
      </c:catAx>
      <c:valAx>
        <c:axId val="1523702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Reactive Power (MVAr)</a:t>
                </a:r>
              </a:p>
            </c:rich>
          </c:tx>
          <c:layout>
            <c:manualLayout>
              <c:xMode val="factor"/>
              <c:yMode val="factor"/>
              <c:x val="-0.0055"/>
              <c:y val="-0.0007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31519164"/>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Active Power Profile</a:t>
            </a:r>
          </a:p>
        </c:rich>
      </c:tx>
      <c:layout>
        <c:manualLayout>
          <c:xMode val="factor"/>
          <c:yMode val="factor"/>
          <c:x val="0.003"/>
          <c:y val="0"/>
        </c:manualLayout>
      </c:layout>
      <c:spPr>
        <a:noFill/>
        <a:ln w="3175">
          <a:noFill/>
        </a:ln>
      </c:spPr>
    </c:title>
    <c:plotArea>
      <c:layout>
        <c:manualLayout>
          <c:xMode val="edge"/>
          <c:yMode val="edge"/>
          <c:x val="0.03975"/>
          <c:y val="0.11475"/>
          <c:w val="0.94625"/>
          <c:h val="0.82075"/>
        </c:manualLayout>
      </c:layout>
      <c:barChart>
        <c:barDir val="col"/>
        <c:grouping val="clustered"/>
        <c:varyColors val="0"/>
        <c:ser>
          <c:idx val="1"/>
          <c:order val="0"/>
          <c:tx>
            <c:strRef>
              <c:f>'18022014'!$C$4</c:f>
              <c:strCache>
                <c:ptCount val="1"/>
                <c:pt idx="0">
                  <c:v>Active Power (MW)</c:v>
                </c:pt>
              </c:strCache>
            </c:strRef>
          </c:tx>
          <c:spPr>
            <a:solidFill>
              <a:srgbClr val="99CCFF"/>
            </a:solidFill>
            <a:ln w="12700">
              <a:solidFill>
                <a:srgbClr val="3366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'18022014'!$B$5:$B$52</c:f>
              <c:strCache/>
            </c:strRef>
          </c:cat>
          <c:val>
            <c:numRef>
              <c:f>'18022014'!$C$5:$C$52</c:f>
              <c:numCache/>
            </c:numRef>
          </c:val>
        </c:ser>
        <c:gapWidth val="0"/>
        <c:axId val="2915462"/>
        <c:axId val="26239159"/>
      </c:barChart>
      <c:catAx>
        <c:axId val="2915462"/>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Time (hr)</a:t>
                </a:r>
              </a:p>
            </c:rich>
          </c:tx>
          <c:layout>
            <c:manualLayout>
              <c:xMode val="factor"/>
              <c:yMode val="factor"/>
              <c:x val="-0.014"/>
              <c:y val="0.000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26239159"/>
        <c:crosses val="autoZero"/>
        <c:auto val="0"/>
        <c:lblOffset val="100"/>
        <c:tickLblSkip val="1"/>
        <c:noMultiLvlLbl val="0"/>
      </c:catAx>
      <c:valAx>
        <c:axId val="2623915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Active Power (MW)</a:t>
                </a:r>
              </a:p>
            </c:rich>
          </c:tx>
          <c:layout>
            <c:manualLayout>
              <c:xMode val="factor"/>
              <c:yMode val="factor"/>
              <c:x val="-0.0055"/>
              <c:y val="-0.00125"/>
            </c:manualLayout>
          </c:layout>
          <c:overlay val="0"/>
          <c:spPr>
            <a:noFill/>
            <a:ln w="3175">
              <a:noFill/>
            </a:ln>
          </c:spPr>
        </c:title>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915462"/>
        <c:crossesAt val="1"/>
        <c:crossBetween val="between"/>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2</xdr:row>
      <xdr:rowOff>0</xdr:rowOff>
    </xdr:from>
    <xdr:to>
      <xdr:col>19</xdr:col>
      <xdr:colOff>600075</xdr:colOff>
      <xdr:row>24</xdr:row>
      <xdr:rowOff>180975</xdr:rowOff>
    </xdr:to>
    <xdr:graphicFrame>
      <xdr:nvGraphicFramePr>
        <xdr:cNvPr id="1" name="Chart 3"/>
        <xdr:cNvGraphicFramePr/>
      </xdr:nvGraphicFramePr>
      <xdr:xfrm>
        <a:off x="7296150" y="495300"/>
        <a:ext cx="6610350" cy="5095875"/>
      </xdr:xfrm>
      <a:graphic>
        <a:graphicData uri="http://schemas.openxmlformats.org/drawingml/2006/chart">
          <c:chart xmlns:c="http://schemas.openxmlformats.org/drawingml/2006/chart" r:id="rId1"/>
        </a:graphicData>
      </a:graphic>
    </xdr:graphicFrame>
    <xdr:clientData/>
  </xdr:twoCellAnchor>
  <xdr:twoCellAnchor>
    <xdr:from>
      <xdr:col>9</xdr:col>
      <xdr:colOff>9525</xdr:colOff>
      <xdr:row>25</xdr:row>
      <xdr:rowOff>0</xdr:rowOff>
    </xdr:from>
    <xdr:to>
      <xdr:col>19</xdr:col>
      <xdr:colOff>600075</xdr:colOff>
      <xdr:row>51</xdr:row>
      <xdr:rowOff>180975</xdr:rowOff>
    </xdr:to>
    <xdr:graphicFrame>
      <xdr:nvGraphicFramePr>
        <xdr:cNvPr id="2" name="Chart 6"/>
        <xdr:cNvGraphicFramePr/>
      </xdr:nvGraphicFramePr>
      <xdr:xfrm>
        <a:off x="7296150" y="5600700"/>
        <a:ext cx="6610350" cy="51339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wksComm"/>
  <dimension ref="A1:U44"/>
  <sheetViews>
    <sheetView showGridLines="0" showRowColHeaders="0" tabSelected="1" zoomScalePageLayoutView="0" workbookViewId="0" topLeftCell="A1">
      <selection activeCell="B7" sqref="B7"/>
    </sheetView>
  </sheetViews>
  <sheetFormatPr defaultColWidth="0" defaultRowHeight="12.75" zeroHeight="1"/>
  <cols>
    <col min="1" max="1" width="20.57421875" style="0" customWidth="1"/>
    <col min="2" max="13" width="8.57421875" style="0" customWidth="1"/>
    <col min="14" max="20" width="9.140625" style="0" customWidth="1"/>
    <col min="21" max="16384" width="0" style="0" hidden="1" customWidth="1"/>
  </cols>
  <sheetData>
    <row r="1" spans="1:20" s="1" customFormat="1" ht="19.5" customHeight="1">
      <c r="A1" s="37" t="s">
        <v>66</v>
      </c>
      <c r="B1" s="37"/>
      <c r="C1" s="37"/>
      <c r="D1" s="37"/>
      <c r="E1" s="37"/>
      <c r="F1" s="37"/>
      <c r="G1" s="37"/>
      <c r="H1" s="37"/>
      <c r="I1" s="37"/>
      <c r="J1" s="37"/>
      <c r="K1" s="37" t="s">
        <v>56</v>
      </c>
      <c r="L1" s="37"/>
      <c r="M1" s="37"/>
      <c r="N1" s="37"/>
      <c r="O1" s="37"/>
      <c r="P1" s="37"/>
      <c r="Q1" s="37"/>
      <c r="R1" s="37"/>
      <c r="S1" s="37"/>
      <c r="T1" s="37"/>
    </row>
    <row r="2" spans="1:20" ht="19.5" customHeight="1">
      <c r="A2" s="2" t="s">
        <v>74</v>
      </c>
      <c r="C2" s="3"/>
      <c r="D2" s="3"/>
      <c r="E2" s="3"/>
      <c r="F2" s="3"/>
      <c r="G2" s="3"/>
      <c r="H2" s="3"/>
      <c r="I2" s="3"/>
      <c r="J2" s="3"/>
      <c r="K2" s="37"/>
      <c r="L2" s="37"/>
      <c r="M2" s="37"/>
      <c r="N2" s="37"/>
      <c r="O2" s="37"/>
      <c r="P2" s="37"/>
      <c r="Q2" s="37"/>
      <c r="R2" s="37"/>
      <c r="S2" s="37"/>
      <c r="T2" s="37"/>
    </row>
    <row r="3" spans="1:20" ht="19.5" customHeight="1">
      <c r="A3" s="3"/>
      <c r="C3" s="3"/>
      <c r="D3" s="3"/>
      <c r="E3" s="3"/>
      <c r="F3" s="3"/>
      <c r="G3" s="3"/>
      <c r="H3" s="3"/>
      <c r="I3" s="3"/>
      <c r="J3" s="3"/>
      <c r="K3" s="10">
        <v>1</v>
      </c>
      <c r="L3" s="36" t="s">
        <v>64</v>
      </c>
      <c r="M3" s="36"/>
      <c r="N3" s="36"/>
      <c r="O3" s="36"/>
      <c r="P3" s="36"/>
      <c r="Q3" s="36"/>
      <c r="R3" s="36"/>
      <c r="S3" s="36"/>
      <c r="T3" s="36"/>
    </row>
    <row r="4" spans="1:20" ht="19.5" customHeight="1">
      <c r="A4" s="4" t="s">
        <v>2</v>
      </c>
      <c r="B4" s="43" t="s">
        <v>83</v>
      </c>
      <c r="C4" s="44"/>
      <c r="D4" s="44"/>
      <c r="E4" s="44"/>
      <c r="F4" s="44"/>
      <c r="G4" s="44"/>
      <c r="H4" s="44"/>
      <c r="I4" s="44"/>
      <c r="J4" s="45"/>
      <c r="L4" s="36"/>
      <c r="M4" s="36"/>
      <c r="N4" s="36"/>
      <c r="O4" s="36"/>
      <c r="P4" s="36"/>
      <c r="Q4" s="36"/>
      <c r="R4" s="36"/>
      <c r="S4" s="36"/>
      <c r="T4" s="36"/>
    </row>
    <row r="5" spans="1:20" ht="19.5" customHeight="1">
      <c r="A5" s="3"/>
      <c r="B5" s="3"/>
      <c r="C5" s="3"/>
      <c r="D5" s="3"/>
      <c r="E5" s="3"/>
      <c r="F5" s="3"/>
      <c r="G5" s="3"/>
      <c r="H5" s="3"/>
      <c r="I5" s="3"/>
      <c r="J5" s="3"/>
      <c r="K5" s="10">
        <v>2</v>
      </c>
      <c r="L5" s="36" t="s">
        <v>71</v>
      </c>
      <c r="M5" s="36"/>
      <c r="N5" s="36"/>
      <c r="O5" s="36"/>
      <c r="P5" s="36"/>
      <c r="Q5" s="36"/>
      <c r="R5" s="36"/>
      <c r="S5" s="36"/>
      <c r="T5" s="36"/>
    </row>
    <row r="6" spans="1:20" ht="19.5" customHeight="1">
      <c r="A6" s="4" t="s">
        <v>70</v>
      </c>
      <c r="B6" s="43" t="s">
        <v>103</v>
      </c>
      <c r="C6" s="44"/>
      <c r="D6" s="44"/>
      <c r="E6" s="44"/>
      <c r="F6" s="44"/>
      <c r="G6" s="44"/>
      <c r="H6" s="44"/>
      <c r="I6" s="44"/>
      <c r="J6" s="45"/>
      <c r="L6" s="36"/>
      <c r="M6" s="36"/>
      <c r="N6" s="36"/>
      <c r="O6" s="36"/>
      <c r="P6" s="36"/>
      <c r="Q6" s="36"/>
      <c r="R6" s="36"/>
      <c r="S6" s="36"/>
      <c r="T6" s="36"/>
    </row>
    <row r="7" spans="1:20" ht="19.5" customHeight="1">
      <c r="A7" s="3"/>
      <c r="B7" s="3"/>
      <c r="C7" s="3"/>
      <c r="D7" s="3"/>
      <c r="E7" s="3"/>
      <c r="F7" s="3"/>
      <c r="G7" s="3"/>
      <c r="H7" s="3"/>
      <c r="I7" s="3"/>
      <c r="J7" s="3"/>
      <c r="K7" s="10">
        <v>3</v>
      </c>
      <c r="L7" s="36" t="s">
        <v>77</v>
      </c>
      <c r="M7" s="36"/>
      <c r="N7" s="36"/>
      <c r="O7" s="36"/>
      <c r="P7" s="36"/>
      <c r="Q7" s="36"/>
      <c r="R7" s="36"/>
      <c r="S7" s="36"/>
      <c r="T7" s="36"/>
    </row>
    <row r="8" spans="1:20" ht="19.5" customHeight="1">
      <c r="A8" s="4" t="s">
        <v>0</v>
      </c>
      <c r="B8" s="5"/>
      <c r="C8" s="79" t="s">
        <v>10</v>
      </c>
      <c r="D8" s="79"/>
      <c r="E8" s="79"/>
      <c r="F8" s="79"/>
      <c r="G8" s="79" t="s">
        <v>9</v>
      </c>
      <c r="H8" s="79"/>
      <c r="I8" s="79"/>
      <c r="J8" s="79"/>
      <c r="L8" s="36"/>
      <c r="M8" s="36"/>
      <c r="N8" s="36"/>
      <c r="O8" s="36"/>
      <c r="P8" s="36"/>
      <c r="Q8" s="36"/>
      <c r="R8" s="36"/>
      <c r="S8" s="36"/>
      <c r="T8" s="36"/>
    </row>
    <row r="9" spans="1:20" ht="19.5" customHeight="1">
      <c r="A9" s="3"/>
      <c r="B9" s="6" t="s">
        <v>7</v>
      </c>
      <c r="C9" s="75" t="s">
        <v>84</v>
      </c>
      <c r="D9" s="76"/>
      <c r="E9" s="76"/>
      <c r="F9" s="39"/>
      <c r="G9" s="75" t="s">
        <v>85</v>
      </c>
      <c r="H9" s="76"/>
      <c r="I9" s="76"/>
      <c r="J9" s="39"/>
      <c r="L9" s="11"/>
      <c r="M9" s="11"/>
      <c r="N9" s="11"/>
      <c r="O9" s="11"/>
      <c r="P9" s="11"/>
      <c r="Q9" s="11"/>
      <c r="R9" s="11"/>
      <c r="S9" s="11"/>
      <c r="T9" s="11"/>
    </row>
    <row r="10" spans="1:20" ht="19.5" customHeight="1">
      <c r="A10" s="3"/>
      <c r="B10" s="6" t="s">
        <v>8</v>
      </c>
      <c r="C10" s="74"/>
      <c r="D10" s="48"/>
      <c r="E10" s="48"/>
      <c r="F10" s="49"/>
      <c r="G10" s="47" t="s">
        <v>101</v>
      </c>
      <c r="H10" s="48"/>
      <c r="I10" s="48"/>
      <c r="J10" s="49"/>
      <c r="K10" s="10">
        <v>4</v>
      </c>
      <c r="L10" s="36" t="s">
        <v>73</v>
      </c>
      <c r="M10" s="36"/>
      <c r="N10" s="36"/>
      <c r="O10" s="36"/>
      <c r="P10" s="36"/>
      <c r="Q10" s="36"/>
      <c r="R10" s="36"/>
      <c r="S10" s="36"/>
      <c r="T10" s="36"/>
    </row>
    <row r="11" spans="1:20" ht="19.5" customHeight="1">
      <c r="A11" s="3"/>
      <c r="B11" s="6" t="s">
        <v>5</v>
      </c>
      <c r="C11" s="73">
        <v>97816511</v>
      </c>
      <c r="D11" s="73"/>
      <c r="E11" s="73"/>
      <c r="F11" s="73"/>
      <c r="G11" s="73">
        <v>94241771</v>
      </c>
      <c r="H11" s="73"/>
      <c r="I11" s="73"/>
      <c r="J11" s="73"/>
      <c r="L11" s="36"/>
      <c r="M11" s="36"/>
      <c r="N11" s="36"/>
      <c r="O11" s="36"/>
      <c r="P11" s="36"/>
      <c r="Q11" s="36"/>
      <c r="R11" s="36"/>
      <c r="S11" s="36"/>
      <c r="T11" s="36"/>
    </row>
    <row r="12" spans="1:20" ht="19.5" customHeight="1">
      <c r="A12" s="3"/>
      <c r="B12" s="6" t="s">
        <v>6</v>
      </c>
      <c r="C12" s="73"/>
      <c r="D12" s="73"/>
      <c r="E12" s="73"/>
      <c r="F12" s="73"/>
      <c r="G12" s="73"/>
      <c r="H12" s="73"/>
      <c r="I12" s="73"/>
      <c r="J12" s="73"/>
      <c r="L12" s="11"/>
      <c r="M12" s="11"/>
      <c r="N12" s="11"/>
      <c r="O12" s="11"/>
      <c r="P12" s="11"/>
      <c r="Q12" s="11"/>
      <c r="R12" s="11"/>
      <c r="S12" s="11"/>
      <c r="T12" s="11"/>
    </row>
    <row r="13" spans="1:20" ht="19.5" customHeight="1">
      <c r="A13" s="3"/>
      <c r="B13" s="3"/>
      <c r="C13" s="3"/>
      <c r="D13" s="3"/>
      <c r="E13" s="3"/>
      <c r="F13" s="3"/>
      <c r="G13" s="3"/>
      <c r="H13" s="3"/>
      <c r="I13" s="3"/>
      <c r="J13" s="3"/>
      <c r="K13" s="10">
        <v>5</v>
      </c>
      <c r="L13" s="36" t="s">
        <v>68</v>
      </c>
      <c r="M13" s="36"/>
      <c r="N13" s="36"/>
      <c r="O13" s="36"/>
      <c r="P13" s="36"/>
      <c r="Q13" s="36"/>
      <c r="R13" s="36"/>
      <c r="S13" s="36"/>
      <c r="T13" s="36"/>
    </row>
    <row r="14" spans="1:20" ht="19.5" customHeight="1">
      <c r="A14" s="4" t="s">
        <v>11</v>
      </c>
      <c r="B14" s="79" t="s">
        <v>13</v>
      </c>
      <c r="C14" s="79"/>
      <c r="D14" s="79"/>
      <c r="E14" s="79" t="s">
        <v>14</v>
      </c>
      <c r="F14" s="79"/>
      <c r="G14" s="79"/>
      <c r="H14" s="79" t="s">
        <v>15</v>
      </c>
      <c r="I14" s="79"/>
      <c r="J14" s="79"/>
      <c r="L14" s="36"/>
      <c r="M14" s="36"/>
      <c r="N14" s="36"/>
      <c r="O14" s="36"/>
      <c r="P14" s="36"/>
      <c r="Q14" s="36"/>
      <c r="R14" s="36"/>
      <c r="S14" s="36"/>
      <c r="T14" s="36"/>
    </row>
    <row r="15" spans="1:20" ht="19.5" customHeight="1">
      <c r="A15" s="3"/>
      <c r="B15" s="46" t="s">
        <v>86</v>
      </c>
      <c r="C15" s="46"/>
      <c r="D15" s="46"/>
      <c r="E15" s="46" t="s">
        <v>87</v>
      </c>
      <c r="F15" s="46"/>
      <c r="G15" s="46"/>
      <c r="H15" s="46"/>
      <c r="I15" s="46"/>
      <c r="J15" s="46"/>
      <c r="K15" s="10">
        <v>6</v>
      </c>
      <c r="L15" s="36" t="s">
        <v>67</v>
      </c>
      <c r="M15" s="36"/>
      <c r="N15" s="36"/>
      <c r="O15" s="36"/>
      <c r="P15" s="36"/>
      <c r="Q15" s="36"/>
      <c r="R15" s="36"/>
      <c r="S15" s="36"/>
      <c r="T15" s="36"/>
    </row>
    <row r="16" spans="1:20" ht="19.5" customHeight="1">
      <c r="A16" s="3"/>
      <c r="B16" s="7"/>
      <c r="C16" s="7"/>
      <c r="D16" s="7"/>
      <c r="E16" s="7"/>
      <c r="F16" s="7"/>
      <c r="G16" s="7"/>
      <c r="H16" s="7"/>
      <c r="I16" s="7"/>
      <c r="J16" s="7"/>
      <c r="L16" s="36"/>
      <c r="M16" s="36"/>
      <c r="N16" s="36"/>
      <c r="O16" s="36"/>
      <c r="P16" s="36"/>
      <c r="Q16" s="36"/>
      <c r="R16" s="36"/>
      <c r="S16" s="36"/>
      <c r="T16" s="36"/>
    </row>
    <row r="17" spans="1:20" ht="19.5" customHeight="1">
      <c r="A17" s="2" t="s">
        <v>48</v>
      </c>
      <c r="B17" s="3"/>
      <c r="C17" s="3"/>
      <c r="D17" s="3"/>
      <c r="E17" s="3"/>
      <c r="F17" s="3"/>
      <c r="G17" s="3"/>
      <c r="H17" s="3"/>
      <c r="I17" s="3"/>
      <c r="J17" s="3"/>
      <c r="K17" s="10">
        <v>7</v>
      </c>
      <c r="L17" s="36" t="s">
        <v>78</v>
      </c>
      <c r="M17" s="36"/>
      <c r="N17" s="36"/>
      <c r="O17" s="36"/>
      <c r="P17" s="36"/>
      <c r="Q17" s="36"/>
      <c r="R17" s="36"/>
      <c r="S17" s="36"/>
      <c r="T17" s="36"/>
    </row>
    <row r="18" spans="1:20" ht="19.5" customHeight="1">
      <c r="A18" s="2"/>
      <c r="B18" s="3"/>
      <c r="C18" s="3"/>
      <c r="D18" s="3"/>
      <c r="E18" s="3"/>
      <c r="F18" s="3"/>
      <c r="G18" s="3"/>
      <c r="H18" s="3"/>
      <c r="I18" s="3"/>
      <c r="J18" s="3"/>
      <c r="L18" s="36"/>
      <c r="M18" s="36"/>
      <c r="N18" s="36"/>
      <c r="O18" s="36"/>
      <c r="P18" s="36"/>
      <c r="Q18" s="36"/>
      <c r="R18" s="36"/>
      <c r="S18" s="36"/>
      <c r="T18" s="36"/>
    </row>
    <row r="19" spans="1:21" ht="19.5" customHeight="1">
      <c r="A19" s="2" t="s">
        <v>54</v>
      </c>
      <c r="B19" s="74"/>
      <c r="C19" s="48"/>
      <c r="D19" s="48"/>
      <c r="E19" s="48"/>
      <c r="F19" s="48"/>
      <c r="G19" s="48"/>
      <c r="H19" s="48"/>
      <c r="I19" s="48"/>
      <c r="J19" s="49"/>
      <c r="L19" s="77" t="s">
        <v>72</v>
      </c>
      <c r="M19" s="78"/>
      <c r="N19" s="78"/>
      <c r="O19" s="78"/>
      <c r="U19" s="11"/>
    </row>
    <row r="20" spans="1:21" ht="19.5" customHeight="1">
      <c r="A20" s="3"/>
      <c r="B20" s="3"/>
      <c r="C20" s="3"/>
      <c r="D20" s="3"/>
      <c r="E20" s="3"/>
      <c r="F20" s="3"/>
      <c r="G20" s="3"/>
      <c r="H20" s="3"/>
      <c r="I20" s="3"/>
      <c r="J20" s="3"/>
      <c r="M20" s="11"/>
      <c r="N20" s="11"/>
      <c r="O20" s="11"/>
      <c r="P20" s="11"/>
      <c r="Q20" s="11"/>
      <c r="R20" s="11"/>
      <c r="S20" s="11"/>
      <c r="T20" s="11"/>
      <c r="U20" s="11"/>
    </row>
    <row r="21" spans="1:20" ht="19.5" customHeight="1">
      <c r="A21" s="3"/>
      <c r="B21" s="70" t="s">
        <v>59</v>
      </c>
      <c r="C21" s="71"/>
      <c r="D21" s="71"/>
      <c r="E21" s="72"/>
      <c r="F21" s="3"/>
      <c r="G21" s="70" t="s">
        <v>60</v>
      </c>
      <c r="H21" s="71"/>
      <c r="I21" s="71"/>
      <c r="J21" s="72"/>
      <c r="M21" s="11"/>
      <c r="N21" s="11"/>
      <c r="O21" s="11"/>
      <c r="P21" s="11"/>
      <c r="Q21" s="11"/>
      <c r="R21" s="11"/>
      <c r="S21" s="11"/>
      <c r="T21" s="11"/>
    </row>
    <row r="22" spans="1:12" ht="21.75" customHeight="1">
      <c r="A22" s="12" t="s">
        <v>61</v>
      </c>
      <c r="B22" s="50" t="s">
        <v>62</v>
      </c>
      <c r="C22" s="51"/>
      <c r="D22" s="50" t="s">
        <v>63</v>
      </c>
      <c r="E22" s="51"/>
      <c r="F22" s="3"/>
      <c r="G22" s="50" t="s">
        <v>62</v>
      </c>
      <c r="H22" s="51"/>
      <c r="I22" s="50" t="s">
        <v>63</v>
      </c>
      <c r="J22" s="51"/>
      <c r="L22" s="13"/>
    </row>
    <row r="23" spans="1:10" ht="19.5" customHeight="1">
      <c r="A23" s="3"/>
      <c r="B23" s="38">
        <v>41684</v>
      </c>
      <c r="C23" s="39"/>
      <c r="D23" s="40">
        <v>0.3333333333333333</v>
      </c>
      <c r="E23" s="41"/>
      <c r="F23" s="3"/>
      <c r="G23" s="38">
        <v>41688</v>
      </c>
      <c r="H23" s="39"/>
      <c r="I23" s="42">
        <v>0.3125</v>
      </c>
      <c r="J23" s="41"/>
    </row>
    <row r="24" spans="1:10" ht="19.5" customHeight="1">
      <c r="A24" s="3"/>
      <c r="B24" s="8"/>
      <c r="C24" s="3"/>
      <c r="D24" s="3"/>
      <c r="E24" s="3"/>
      <c r="F24" s="3"/>
      <c r="G24" s="3"/>
      <c r="H24" s="3"/>
      <c r="I24" s="3"/>
      <c r="J24" s="3"/>
    </row>
    <row r="25" spans="1:10" ht="19.5" customHeight="1">
      <c r="A25" s="4" t="s">
        <v>57</v>
      </c>
      <c r="B25" s="61" t="s">
        <v>88</v>
      </c>
      <c r="C25" s="62"/>
      <c r="D25" s="62"/>
      <c r="E25" s="62"/>
      <c r="F25" s="62"/>
      <c r="G25" s="62"/>
      <c r="H25" s="62"/>
      <c r="I25" s="62"/>
      <c r="J25" s="63"/>
    </row>
    <row r="26" spans="1:10" ht="19.5" customHeight="1">
      <c r="A26" s="3"/>
      <c r="B26" s="64"/>
      <c r="C26" s="65"/>
      <c r="D26" s="65"/>
      <c r="E26" s="65"/>
      <c r="F26" s="65"/>
      <c r="G26" s="65"/>
      <c r="H26" s="65"/>
      <c r="I26" s="65"/>
      <c r="J26" s="66"/>
    </row>
    <row r="27" spans="1:10" ht="19.5" customHeight="1">
      <c r="A27" s="3"/>
      <c r="B27" s="64"/>
      <c r="C27" s="65"/>
      <c r="D27" s="65"/>
      <c r="E27" s="65"/>
      <c r="F27" s="65"/>
      <c r="G27" s="65"/>
      <c r="H27" s="65"/>
      <c r="I27" s="65"/>
      <c r="J27" s="66"/>
    </row>
    <row r="28" spans="1:10" ht="19.5" customHeight="1">
      <c r="A28" s="3"/>
      <c r="B28" s="67"/>
      <c r="C28" s="68"/>
      <c r="D28" s="68"/>
      <c r="E28" s="68"/>
      <c r="F28" s="68"/>
      <c r="G28" s="68"/>
      <c r="H28" s="68"/>
      <c r="I28" s="68"/>
      <c r="J28" s="69"/>
    </row>
    <row r="29" spans="1:10" ht="19.5" customHeight="1">
      <c r="A29" s="3"/>
      <c r="B29" s="3"/>
      <c r="C29" s="3"/>
      <c r="D29" s="3"/>
      <c r="E29" s="3"/>
      <c r="F29" s="3"/>
      <c r="G29" s="3"/>
      <c r="H29" s="3"/>
      <c r="I29" s="3"/>
      <c r="J29" s="3"/>
    </row>
    <row r="30" spans="1:10" ht="19.5" customHeight="1">
      <c r="A30" s="4" t="s">
        <v>1</v>
      </c>
      <c r="B30" s="61" t="s">
        <v>89</v>
      </c>
      <c r="C30" s="62"/>
      <c r="D30" s="62"/>
      <c r="E30" s="62"/>
      <c r="F30" s="62"/>
      <c r="G30" s="62"/>
      <c r="H30" s="62"/>
      <c r="I30" s="62"/>
      <c r="J30" s="63"/>
    </row>
    <row r="31" spans="1:10" ht="19.5" customHeight="1">
      <c r="A31" s="3"/>
      <c r="B31" s="64"/>
      <c r="C31" s="65"/>
      <c r="D31" s="65"/>
      <c r="E31" s="65"/>
      <c r="F31" s="65"/>
      <c r="G31" s="65"/>
      <c r="H31" s="65"/>
      <c r="I31" s="65"/>
      <c r="J31" s="66"/>
    </row>
    <row r="32" spans="1:10" ht="19.5" customHeight="1">
      <c r="A32" s="3"/>
      <c r="B32" s="64"/>
      <c r="C32" s="65"/>
      <c r="D32" s="65"/>
      <c r="E32" s="65"/>
      <c r="F32" s="65"/>
      <c r="G32" s="65"/>
      <c r="H32" s="65"/>
      <c r="I32" s="65"/>
      <c r="J32" s="66"/>
    </row>
    <row r="33" spans="1:10" ht="19.5" customHeight="1">
      <c r="A33" s="3"/>
      <c r="B33" s="67"/>
      <c r="C33" s="68"/>
      <c r="D33" s="68"/>
      <c r="E33" s="68"/>
      <c r="F33" s="68"/>
      <c r="G33" s="68"/>
      <c r="H33" s="68"/>
      <c r="I33" s="68"/>
      <c r="J33" s="69"/>
    </row>
    <row r="34" spans="1:10" ht="19.5" customHeight="1">
      <c r="A34" s="3"/>
      <c r="B34" s="3"/>
      <c r="C34" s="3"/>
      <c r="D34" s="3"/>
      <c r="E34" s="3"/>
      <c r="F34" s="3"/>
      <c r="G34" s="3"/>
      <c r="H34" s="3"/>
      <c r="I34" s="3"/>
      <c r="J34" s="3"/>
    </row>
    <row r="35" spans="1:10" ht="19.5" customHeight="1">
      <c r="A35" s="4" t="s">
        <v>3</v>
      </c>
      <c r="B35" s="61" t="s">
        <v>90</v>
      </c>
      <c r="C35" s="62"/>
      <c r="D35" s="62"/>
      <c r="E35" s="62"/>
      <c r="F35" s="62"/>
      <c r="G35" s="62"/>
      <c r="H35" s="62"/>
      <c r="I35" s="62"/>
      <c r="J35" s="63"/>
    </row>
    <row r="36" spans="1:10" ht="19.5" customHeight="1">
      <c r="A36" s="3"/>
      <c r="B36" s="64"/>
      <c r="C36" s="65"/>
      <c r="D36" s="65"/>
      <c r="E36" s="65"/>
      <c r="F36" s="65"/>
      <c r="G36" s="65"/>
      <c r="H36" s="65"/>
      <c r="I36" s="65"/>
      <c r="J36" s="66"/>
    </row>
    <row r="37" spans="1:10" ht="19.5" customHeight="1">
      <c r="A37" s="3"/>
      <c r="B37" s="64"/>
      <c r="C37" s="65"/>
      <c r="D37" s="65"/>
      <c r="E37" s="65"/>
      <c r="F37" s="65"/>
      <c r="G37" s="65"/>
      <c r="H37" s="65"/>
      <c r="I37" s="65"/>
      <c r="J37" s="66"/>
    </row>
    <row r="38" spans="1:10" ht="19.5" customHeight="1">
      <c r="A38" s="3"/>
      <c r="B38" s="67"/>
      <c r="C38" s="68"/>
      <c r="D38" s="68"/>
      <c r="E38" s="68"/>
      <c r="F38" s="68"/>
      <c r="G38" s="68"/>
      <c r="H38" s="68"/>
      <c r="I38" s="68"/>
      <c r="J38" s="69"/>
    </row>
    <row r="39" spans="1:10" ht="19.5" customHeight="1">
      <c r="A39" s="3"/>
      <c r="B39" s="3"/>
      <c r="C39" s="3"/>
      <c r="D39" s="3"/>
      <c r="E39" s="3"/>
      <c r="F39" s="3"/>
      <c r="G39" s="3"/>
      <c r="H39" s="3"/>
      <c r="I39" s="3"/>
      <c r="J39" s="3"/>
    </row>
    <row r="40" spans="1:10" ht="19.5" customHeight="1">
      <c r="A40" s="4" t="s">
        <v>58</v>
      </c>
      <c r="B40" s="52" t="s">
        <v>91</v>
      </c>
      <c r="C40" s="53"/>
      <c r="D40" s="53"/>
      <c r="E40" s="53"/>
      <c r="F40" s="53"/>
      <c r="G40" s="53"/>
      <c r="H40" s="53"/>
      <c r="I40" s="53"/>
      <c r="J40" s="54"/>
    </row>
    <row r="41" spans="1:10" ht="19.5" customHeight="1">
      <c r="A41" s="3"/>
      <c r="B41" s="55"/>
      <c r="C41" s="56"/>
      <c r="D41" s="56"/>
      <c r="E41" s="56"/>
      <c r="F41" s="56"/>
      <c r="G41" s="56"/>
      <c r="H41" s="56"/>
      <c r="I41" s="56"/>
      <c r="J41" s="57"/>
    </row>
    <row r="42" spans="1:10" ht="19.5" customHeight="1">
      <c r="A42" s="3"/>
      <c r="B42" s="55"/>
      <c r="C42" s="56"/>
      <c r="D42" s="56"/>
      <c r="E42" s="56"/>
      <c r="F42" s="56"/>
      <c r="G42" s="56"/>
      <c r="H42" s="56"/>
      <c r="I42" s="56"/>
      <c r="J42" s="57"/>
    </row>
    <row r="43" spans="1:10" ht="12.75">
      <c r="A43" s="3"/>
      <c r="B43" s="58"/>
      <c r="C43" s="59"/>
      <c r="D43" s="59"/>
      <c r="E43" s="59"/>
      <c r="F43" s="59"/>
      <c r="G43" s="59"/>
      <c r="H43" s="59"/>
      <c r="I43" s="59"/>
      <c r="J43" s="60"/>
    </row>
    <row r="44" ht="12.75" hidden="1">
      <c r="A44" s="3"/>
    </row>
    <row r="45" ht="12.75" hidden="1"/>
    <row r="46" ht="12.75" hidden="1"/>
    <row r="47" ht="12.75" hidden="1"/>
    <row r="48" ht="12.75" hidden="1"/>
    <row r="49" ht="12.75" hidden="1"/>
    <row r="50" ht="12.75" hidden="1"/>
    <row r="51" ht="12.75" hidden="1"/>
    <row r="52" ht="12.75" hidden="1"/>
    <row r="53" ht="12.75" hidden="1"/>
  </sheetData>
  <sheetProtection password="CC56" sheet="1" objects="1" scenarios="1"/>
  <mergeCells count="44">
    <mergeCell ref="L19:O19"/>
    <mergeCell ref="L17:T18"/>
    <mergeCell ref="A1:J1"/>
    <mergeCell ref="C8:F8"/>
    <mergeCell ref="G8:J8"/>
    <mergeCell ref="B14:D14"/>
    <mergeCell ref="E14:G14"/>
    <mergeCell ref="H14:J14"/>
    <mergeCell ref="G9:J9"/>
    <mergeCell ref="C12:F12"/>
    <mergeCell ref="G22:H22"/>
    <mergeCell ref="I22:J22"/>
    <mergeCell ref="B19:J19"/>
    <mergeCell ref="H15:J15"/>
    <mergeCell ref="C9:F9"/>
    <mergeCell ref="C10:F10"/>
    <mergeCell ref="B40:J43"/>
    <mergeCell ref="B25:J28"/>
    <mergeCell ref="B30:J33"/>
    <mergeCell ref="G21:J21"/>
    <mergeCell ref="B21:E21"/>
    <mergeCell ref="C11:F11"/>
    <mergeCell ref="G12:J12"/>
    <mergeCell ref="B35:J38"/>
    <mergeCell ref="G11:J11"/>
    <mergeCell ref="B22:C22"/>
    <mergeCell ref="B23:C23"/>
    <mergeCell ref="D23:E23"/>
    <mergeCell ref="G23:H23"/>
    <mergeCell ref="I23:J23"/>
    <mergeCell ref="B4:J4"/>
    <mergeCell ref="B15:D15"/>
    <mergeCell ref="E15:G15"/>
    <mergeCell ref="B6:J6"/>
    <mergeCell ref="G10:J10"/>
    <mergeCell ref="D22:E22"/>
    <mergeCell ref="L7:T8"/>
    <mergeCell ref="L13:T14"/>
    <mergeCell ref="L15:T16"/>
    <mergeCell ref="K2:T2"/>
    <mergeCell ref="L10:T11"/>
    <mergeCell ref="K1:T1"/>
    <mergeCell ref="L3:T4"/>
    <mergeCell ref="L5:T6"/>
  </mergeCells>
  <dataValidations count="11">
    <dataValidation type="date" allowBlank="1" showInputMessage="1" showErrorMessage="1" promptTitle="Start Trading Day (mandatory)" prompt="Enter start Trading Day for daily schedule in dd/mm/yyyy format, e.g. 17/07/2009." errorTitle="Start Date Error" error="Start date must not be after End date. Please re-enter or change End date first." sqref="B23:C23">
      <formula1>36892</formula1>
      <formula2>G23</formula2>
    </dataValidation>
    <dataValidation type="date" allowBlank="1" showInputMessage="1" showErrorMessage="1" promptTitle="End Trading Day (mandatory)" prompt="Enter end Trading Day for daily schedule in dd/mm/yyyy format, e.g. 17/07/2009." errorTitle="End Date Error" error="End date must not be before Start date. Please re-enter or change Start date first." sqref="G23:H23">
      <formula1>B23</formula1>
      <formula2>401769</formula2>
    </dataValidation>
    <dataValidation type="textLength" operator="greaterThanOrEqual" allowBlank="1" showInputMessage="1" showErrorMessage="1" sqref="C9:J10 B15:J15">
      <formula1>0</formula1>
    </dataValidation>
    <dataValidation type="whole" operator="greaterThanOrEqual" allowBlank="1" showInputMessage="1" showErrorMessage="1" promptTitle="Phone Number" prompt="Enter phone number as whole numbers." errorTitle="Phone Number Error" error="Phone numbers must be positive whole numbers. Please re-enter." sqref="C11:J12">
      <formula1>0</formula1>
    </dataValidation>
    <dataValidation type="decimal" allowBlank="1" promptTitle="End Time" prompt="Enter end time in hh:mm format, e.g. 08:00" errorTitle="End Time Error" error="End time must be between 00:00 to 23:59. Please re-enter." sqref="I23:J23">
      <formula1>0</formula1>
      <formula2>1</formula2>
    </dataValidation>
    <dataValidation type="decimal" allowBlank="1" promptTitle="Start Time" prompt="Enter start time in hh:mm format, e.g. 08:00" errorTitle="Start Time Error" error="Start time must be between 00:00 to 23:59. Please re-enter." sqref="D23:E23">
      <formula1>0</formula1>
      <formula2>1</formula2>
    </dataValidation>
    <dataValidation type="whole" operator="greaterThanOrEqual" allowBlank="1" showErrorMessage="1" errorTitle="SMMITS number error" error="SMMITS number must be a whole number. Please re-enter." sqref="B19:J19">
      <formula1>0</formula1>
    </dataValidation>
    <dataValidation type="textLength" operator="greaterThanOrEqual" allowBlank="1" showInputMessage="1" showErrorMessage="1" promptTitle="Test purpose (mandatory)" prompt="Please provide reason(s) for test(s) request." sqref="B25:J28">
      <formula1>0</formula1>
    </dataValidation>
    <dataValidation type="textLength" operator="greaterThanOrEqual" allowBlank="1" showInputMessage="1" showErrorMessage="1" promptTitle="Test Description (mandatory)" prompt="Please provide a brief description of the required tests." sqref="B30:J33">
      <formula1>0</formula1>
    </dataValidation>
    <dataValidation type="textLength" operator="greaterThanOrEqual" allowBlank="1" showInputMessage="1" showErrorMessage="1" promptTitle="Facility Name (mandatory)" prompt="Please provide name of facility as registered in the market." sqref="B6:J6">
      <formula1>0</formula1>
    </dataValidation>
    <dataValidation type="textLength" operator="greaterThanOrEqual" allowBlank="1" showInputMessage="1" showErrorMessage="1" promptTitle="Participant Name (mandatory)" prompt="Please provide your trading name under the electricity market. " sqref="B4:J4">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IU67"/>
  <sheetViews>
    <sheetView showGridLines="0" showRowColHeaders="0" zoomScalePageLayoutView="0" workbookViewId="0" topLeftCell="A1">
      <selection activeCell="A5" sqref="A5"/>
    </sheetView>
  </sheetViews>
  <sheetFormatPr defaultColWidth="0" defaultRowHeight="12.75"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0" t="s">
        <v>65</v>
      </c>
      <c r="C1" s="80"/>
      <c r="D1" s="80"/>
      <c r="E1" s="80"/>
      <c r="F1" s="80"/>
      <c r="G1" s="80"/>
      <c r="H1" s="80"/>
      <c r="I1" s="80"/>
      <c r="J1" s="80" t="s">
        <v>69</v>
      </c>
      <c r="K1" s="80"/>
      <c r="L1" s="80"/>
      <c r="M1" s="80"/>
      <c r="N1" s="80"/>
      <c r="O1" s="80"/>
      <c r="P1" s="80"/>
      <c r="Q1" s="80"/>
      <c r="R1" s="80"/>
      <c r="S1" s="80"/>
    </row>
    <row r="2" spans="2:10" s="15" customFormat="1" ht="19.5" customHeight="1">
      <c r="B2" s="84"/>
      <c r="C2" s="84"/>
      <c r="D2" s="84"/>
      <c r="E2" s="84"/>
      <c r="F2" s="84"/>
      <c r="G2" s="84"/>
      <c r="H2" s="84"/>
      <c r="I2" s="84"/>
      <c r="J2" s="16"/>
    </row>
    <row r="3" spans="1:9" ht="19.5" customHeight="1">
      <c r="A3" s="81" t="s">
        <v>55</v>
      </c>
      <c r="B3" s="82"/>
      <c r="C3" s="83" t="s">
        <v>49</v>
      </c>
      <c r="D3" s="83"/>
      <c r="E3" s="17" t="s">
        <v>50</v>
      </c>
      <c r="F3" s="17" t="s">
        <v>51</v>
      </c>
      <c r="G3" s="81" t="s">
        <v>53</v>
      </c>
      <c r="H3" s="82"/>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oil  coal or Combination</v>
      </c>
      <c r="F4" s="14" t="s">
        <v>79</v>
      </c>
      <c r="G4" s="14" t="s">
        <v>44</v>
      </c>
      <c r="H4" s="14" t="s">
        <v>45</v>
      </c>
      <c r="I4" s="20"/>
      <c r="L4" s="19"/>
    </row>
    <row r="5" spans="1:9" ht="15" customHeight="1">
      <c r="A5" s="27">
        <v>41684</v>
      </c>
      <c r="B5" s="22">
        <v>0.3333333333333333</v>
      </c>
      <c r="C5" s="33">
        <v>0</v>
      </c>
      <c r="D5" s="33">
        <v>0</v>
      </c>
      <c r="E5" s="34"/>
      <c r="F5" s="34"/>
      <c r="G5" s="34"/>
      <c r="H5" s="34"/>
      <c r="I5" s="35"/>
    </row>
    <row r="6" spans="1:9" ht="15" customHeight="1">
      <c r="A6" s="9">
        <f>IF(ISBLANK($A$5),"",$A$5)</f>
        <v>41684</v>
      </c>
      <c r="B6" s="22">
        <v>0.3541666666666667</v>
      </c>
      <c r="C6" s="33">
        <v>0</v>
      </c>
      <c r="D6" s="33">
        <v>0</v>
      </c>
      <c r="E6" s="34"/>
      <c r="F6" s="34"/>
      <c r="G6" s="34"/>
      <c r="H6" s="34"/>
      <c r="I6" s="35"/>
    </row>
    <row r="7" spans="1:9" ht="15" customHeight="1">
      <c r="A7" s="9">
        <f aca="true" t="shared" si="0" ref="A7:A36">IF(ISBLANK($A$5),"",$A$5)</f>
        <v>41684</v>
      </c>
      <c r="B7" s="22">
        <v>0.375</v>
      </c>
      <c r="C7" s="33">
        <v>0</v>
      </c>
      <c r="D7" s="33">
        <v>0</v>
      </c>
      <c r="E7" s="34"/>
      <c r="F7" s="34"/>
      <c r="G7" s="34"/>
      <c r="H7" s="34"/>
      <c r="I7" s="35"/>
    </row>
    <row r="8" spans="1:9" ht="15" customHeight="1">
      <c r="A8" s="9">
        <f t="shared" si="0"/>
        <v>41684</v>
      </c>
      <c r="B8" s="22">
        <v>0.395833333333333</v>
      </c>
      <c r="C8" s="33">
        <v>0</v>
      </c>
      <c r="D8" s="33">
        <v>0</v>
      </c>
      <c r="E8" s="34"/>
      <c r="F8" s="34"/>
      <c r="G8" s="34"/>
      <c r="H8" s="34"/>
      <c r="I8" s="35"/>
    </row>
    <row r="9" spans="1:9" ht="15" customHeight="1">
      <c r="A9" s="9">
        <f t="shared" si="0"/>
        <v>41684</v>
      </c>
      <c r="B9" s="22">
        <v>0.416666666666667</v>
      </c>
      <c r="C9" s="33">
        <v>10</v>
      </c>
      <c r="D9" s="33">
        <v>1</v>
      </c>
      <c r="E9" s="34" t="s">
        <v>92</v>
      </c>
      <c r="F9" s="34" t="s">
        <v>93</v>
      </c>
      <c r="G9" s="34"/>
      <c r="H9" s="34"/>
      <c r="I9" s="35" t="s">
        <v>94</v>
      </c>
    </row>
    <row r="10" spans="1:9" ht="15" customHeight="1">
      <c r="A10" s="9">
        <f t="shared" si="0"/>
        <v>41684</v>
      </c>
      <c r="B10" s="22">
        <v>0.4375</v>
      </c>
      <c r="C10" s="33">
        <v>10</v>
      </c>
      <c r="D10" s="33">
        <v>1</v>
      </c>
      <c r="E10" s="34" t="s">
        <v>92</v>
      </c>
      <c r="F10" s="34" t="s">
        <v>93</v>
      </c>
      <c r="G10" s="34"/>
      <c r="H10" s="34"/>
      <c r="I10" s="35"/>
    </row>
    <row r="11" spans="1:9" ht="15" customHeight="1">
      <c r="A11" s="9">
        <f t="shared" si="0"/>
        <v>41684</v>
      </c>
      <c r="B11" s="22">
        <v>0.458333333333333</v>
      </c>
      <c r="C11" s="33">
        <v>15</v>
      </c>
      <c r="D11" s="33">
        <v>1</v>
      </c>
      <c r="E11" s="34" t="s">
        <v>92</v>
      </c>
      <c r="F11" s="34" t="s">
        <v>93</v>
      </c>
      <c r="G11" s="34"/>
      <c r="H11" s="34"/>
      <c r="I11" s="35"/>
    </row>
    <row r="12" spans="1:9" ht="15" customHeight="1">
      <c r="A12" s="9">
        <f t="shared" si="0"/>
        <v>41684</v>
      </c>
      <c r="B12" s="22">
        <v>0.479166666666667</v>
      </c>
      <c r="C12" s="33">
        <v>15</v>
      </c>
      <c r="D12" s="33">
        <v>1</v>
      </c>
      <c r="E12" s="34" t="s">
        <v>92</v>
      </c>
      <c r="F12" s="34" t="s">
        <v>93</v>
      </c>
      <c r="G12" s="34"/>
      <c r="H12" s="34"/>
      <c r="I12" s="35"/>
    </row>
    <row r="13" spans="1:9" ht="15" customHeight="1">
      <c r="A13" s="9">
        <f t="shared" si="0"/>
        <v>41684</v>
      </c>
      <c r="B13" s="22">
        <v>0.5</v>
      </c>
      <c r="C13" s="33">
        <v>15</v>
      </c>
      <c r="D13" s="33">
        <v>1</v>
      </c>
      <c r="E13" s="34" t="s">
        <v>92</v>
      </c>
      <c r="F13" s="34" t="s">
        <v>93</v>
      </c>
      <c r="G13" s="34"/>
      <c r="H13" s="34"/>
      <c r="I13" s="35"/>
    </row>
    <row r="14" spans="1:9" ht="15" customHeight="1">
      <c r="A14" s="9">
        <f t="shared" si="0"/>
        <v>41684</v>
      </c>
      <c r="B14" s="22">
        <v>0.520833333333333</v>
      </c>
      <c r="C14" s="33">
        <v>15</v>
      </c>
      <c r="D14" s="33">
        <v>1</v>
      </c>
      <c r="E14" s="34" t="s">
        <v>95</v>
      </c>
      <c r="F14" s="34" t="s">
        <v>93</v>
      </c>
      <c r="G14" s="34"/>
      <c r="H14" s="34"/>
      <c r="I14" s="35"/>
    </row>
    <row r="15" spans="1:9" ht="15" customHeight="1">
      <c r="A15" s="9">
        <f t="shared" si="0"/>
        <v>41684</v>
      </c>
      <c r="B15" s="22">
        <v>0.541666666666667</v>
      </c>
      <c r="C15" s="33">
        <v>15</v>
      </c>
      <c r="D15" s="33">
        <v>2</v>
      </c>
      <c r="E15" s="34" t="s">
        <v>95</v>
      </c>
      <c r="F15" s="34" t="s">
        <v>93</v>
      </c>
      <c r="G15" s="34"/>
      <c r="H15" s="34"/>
      <c r="I15" s="35"/>
    </row>
    <row r="16" spans="1:9" ht="15" customHeight="1">
      <c r="A16" s="9">
        <f t="shared" si="0"/>
        <v>41684</v>
      </c>
      <c r="B16" s="22">
        <v>0.5625</v>
      </c>
      <c r="C16" s="33">
        <v>15</v>
      </c>
      <c r="D16" s="33">
        <v>2</v>
      </c>
      <c r="E16" s="34" t="s">
        <v>95</v>
      </c>
      <c r="F16" s="34" t="s">
        <v>93</v>
      </c>
      <c r="G16" s="34"/>
      <c r="H16" s="34"/>
      <c r="I16" s="35"/>
    </row>
    <row r="17" spans="1:9" ht="15" customHeight="1">
      <c r="A17" s="9">
        <f t="shared" si="0"/>
        <v>41684</v>
      </c>
      <c r="B17" s="22">
        <v>0.583333333333333</v>
      </c>
      <c r="C17" s="33">
        <v>15</v>
      </c>
      <c r="D17" s="33">
        <v>2</v>
      </c>
      <c r="E17" s="34" t="s">
        <v>95</v>
      </c>
      <c r="F17" s="34" t="s">
        <v>93</v>
      </c>
      <c r="G17" s="34"/>
      <c r="H17" s="34"/>
      <c r="I17" s="35"/>
    </row>
    <row r="18" spans="1:9" ht="15" customHeight="1">
      <c r="A18" s="9">
        <f t="shared" si="0"/>
        <v>41684</v>
      </c>
      <c r="B18" s="22">
        <v>0.604166666666667</v>
      </c>
      <c r="C18" s="33">
        <v>15</v>
      </c>
      <c r="D18" s="33">
        <v>2</v>
      </c>
      <c r="E18" s="34" t="s">
        <v>95</v>
      </c>
      <c r="F18" s="34" t="s">
        <v>93</v>
      </c>
      <c r="G18" s="34"/>
      <c r="H18" s="34"/>
      <c r="I18" s="35"/>
    </row>
    <row r="19" spans="1:9" ht="15" customHeight="1">
      <c r="A19" s="9">
        <f t="shared" si="0"/>
        <v>41684</v>
      </c>
      <c r="B19" s="22">
        <v>0.625</v>
      </c>
      <c r="C19" s="33">
        <v>15</v>
      </c>
      <c r="D19" s="33">
        <v>2</v>
      </c>
      <c r="E19" s="34" t="s">
        <v>95</v>
      </c>
      <c r="F19" s="34" t="s">
        <v>93</v>
      </c>
      <c r="G19" s="34"/>
      <c r="H19" s="34"/>
      <c r="I19" s="35"/>
    </row>
    <row r="20" spans="1:9" ht="15" customHeight="1">
      <c r="A20" s="9">
        <f t="shared" si="0"/>
        <v>41684</v>
      </c>
      <c r="B20" s="22">
        <v>0.645833333333334</v>
      </c>
      <c r="C20" s="33">
        <v>15</v>
      </c>
      <c r="D20" s="33">
        <v>2</v>
      </c>
      <c r="E20" s="34" t="s">
        <v>95</v>
      </c>
      <c r="F20" s="34" t="s">
        <v>93</v>
      </c>
      <c r="G20" s="34"/>
      <c r="H20" s="34"/>
      <c r="I20" s="35"/>
    </row>
    <row r="21" spans="1:9" ht="15" customHeight="1">
      <c r="A21" s="9">
        <f t="shared" si="0"/>
        <v>41684</v>
      </c>
      <c r="B21" s="22">
        <v>0.666666666666667</v>
      </c>
      <c r="C21" s="33">
        <v>15</v>
      </c>
      <c r="D21" s="33">
        <v>2</v>
      </c>
      <c r="E21" s="34" t="s">
        <v>95</v>
      </c>
      <c r="F21" s="34" t="s">
        <v>93</v>
      </c>
      <c r="G21" s="34"/>
      <c r="H21" s="34"/>
      <c r="I21" s="35"/>
    </row>
    <row r="22" spans="1:9" ht="15" customHeight="1">
      <c r="A22" s="9">
        <f t="shared" si="0"/>
        <v>41684</v>
      </c>
      <c r="B22" s="22">
        <v>0.6875</v>
      </c>
      <c r="C22" s="33">
        <v>15</v>
      </c>
      <c r="D22" s="33">
        <v>2</v>
      </c>
      <c r="E22" s="34" t="s">
        <v>95</v>
      </c>
      <c r="F22" s="34" t="s">
        <v>93</v>
      </c>
      <c r="G22" s="34"/>
      <c r="H22" s="34"/>
      <c r="I22" s="35"/>
    </row>
    <row r="23" spans="1:9" ht="15" customHeight="1">
      <c r="A23" s="9">
        <f t="shared" si="0"/>
        <v>41684</v>
      </c>
      <c r="B23" s="22">
        <v>0.708333333333334</v>
      </c>
      <c r="C23" s="33">
        <v>15</v>
      </c>
      <c r="D23" s="33">
        <v>2</v>
      </c>
      <c r="E23" s="34" t="s">
        <v>95</v>
      </c>
      <c r="F23" s="34" t="s">
        <v>93</v>
      </c>
      <c r="G23" s="34"/>
      <c r="H23" s="34"/>
      <c r="I23" s="35"/>
    </row>
    <row r="24" spans="1:9" ht="15" customHeight="1">
      <c r="A24" s="9">
        <f t="shared" si="0"/>
        <v>41684</v>
      </c>
      <c r="B24" s="22">
        <v>0.729166666666667</v>
      </c>
      <c r="C24" s="33">
        <v>15</v>
      </c>
      <c r="D24" s="33">
        <v>2</v>
      </c>
      <c r="E24" s="34" t="s">
        <v>95</v>
      </c>
      <c r="F24" s="34" t="s">
        <v>93</v>
      </c>
      <c r="G24" s="34"/>
      <c r="H24" s="34"/>
      <c r="I24" s="35"/>
    </row>
    <row r="25" spans="1:9" ht="15" customHeight="1">
      <c r="A25" s="9">
        <f t="shared" si="0"/>
        <v>41684</v>
      </c>
      <c r="B25" s="22">
        <v>0.75</v>
      </c>
      <c r="C25" s="33">
        <v>15</v>
      </c>
      <c r="D25" s="33">
        <v>2</v>
      </c>
      <c r="E25" s="34" t="s">
        <v>95</v>
      </c>
      <c r="F25" s="34" t="s">
        <v>93</v>
      </c>
      <c r="G25" s="34"/>
      <c r="H25" s="34"/>
      <c r="I25" s="35"/>
    </row>
    <row r="26" spans="1:9" ht="15" customHeight="1">
      <c r="A26" s="9">
        <f t="shared" si="0"/>
        <v>41684</v>
      </c>
      <c r="B26" s="22">
        <v>0.770833333333334</v>
      </c>
      <c r="C26" s="33">
        <v>15</v>
      </c>
      <c r="D26" s="33">
        <v>2</v>
      </c>
      <c r="E26" s="34" t="s">
        <v>95</v>
      </c>
      <c r="F26" s="34" t="s">
        <v>93</v>
      </c>
      <c r="G26" s="34"/>
      <c r="H26" s="34"/>
      <c r="I26" s="35"/>
    </row>
    <row r="27" spans="1:9" ht="15" customHeight="1">
      <c r="A27" s="9">
        <f t="shared" si="0"/>
        <v>41684</v>
      </c>
      <c r="B27" s="22">
        <v>0.791666666666667</v>
      </c>
      <c r="C27" s="33">
        <v>15</v>
      </c>
      <c r="D27" s="33">
        <v>2</v>
      </c>
      <c r="E27" s="34" t="s">
        <v>95</v>
      </c>
      <c r="F27" s="34" t="s">
        <v>93</v>
      </c>
      <c r="G27" s="34"/>
      <c r="H27" s="34"/>
      <c r="I27" s="35"/>
    </row>
    <row r="28" spans="1:9" ht="15" customHeight="1">
      <c r="A28" s="9">
        <f t="shared" si="0"/>
        <v>41684</v>
      </c>
      <c r="B28" s="22">
        <v>0.812500000000001</v>
      </c>
      <c r="C28" s="33">
        <v>15</v>
      </c>
      <c r="D28" s="33">
        <v>2</v>
      </c>
      <c r="E28" s="34" t="s">
        <v>95</v>
      </c>
      <c r="F28" s="34" t="s">
        <v>93</v>
      </c>
      <c r="G28" s="34"/>
      <c r="H28" s="34"/>
      <c r="I28" s="35"/>
    </row>
    <row r="29" spans="1:11" s="24" customFormat="1" ht="15" customHeight="1">
      <c r="A29" s="9">
        <f t="shared" si="0"/>
        <v>41684</v>
      </c>
      <c r="B29" s="23">
        <v>0.833333333333334</v>
      </c>
      <c r="C29" s="33">
        <v>15</v>
      </c>
      <c r="D29" s="33">
        <v>2</v>
      </c>
      <c r="E29" s="34" t="s">
        <v>95</v>
      </c>
      <c r="F29" s="34" t="s">
        <v>93</v>
      </c>
      <c r="G29" s="34"/>
      <c r="H29" s="34"/>
      <c r="I29" s="35"/>
      <c r="K29" s="19"/>
    </row>
    <row r="30" spans="1:9" ht="15" customHeight="1">
      <c r="A30" s="9">
        <f t="shared" si="0"/>
        <v>41684</v>
      </c>
      <c r="B30" s="22">
        <v>0.854166666666667</v>
      </c>
      <c r="C30" s="33">
        <v>15</v>
      </c>
      <c r="D30" s="33">
        <v>2</v>
      </c>
      <c r="E30" s="34" t="s">
        <v>95</v>
      </c>
      <c r="F30" s="34" t="s">
        <v>93</v>
      </c>
      <c r="G30" s="34"/>
      <c r="H30" s="34"/>
      <c r="I30" s="35"/>
    </row>
    <row r="31" spans="1:9" ht="15" customHeight="1">
      <c r="A31" s="9">
        <f t="shared" si="0"/>
        <v>41684</v>
      </c>
      <c r="B31" s="22">
        <v>0.875000000000001</v>
      </c>
      <c r="C31" s="33">
        <v>15</v>
      </c>
      <c r="D31" s="33">
        <v>2</v>
      </c>
      <c r="E31" s="34" t="s">
        <v>95</v>
      </c>
      <c r="F31" s="34" t="s">
        <v>93</v>
      </c>
      <c r="G31" s="34"/>
      <c r="H31" s="34"/>
      <c r="I31" s="35"/>
    </row>
    <row r="32" spans="1:9" ht="15" customHeight="1">
      <c r="A32" s="9">
        <f t="shared" si="0"/>
        <v>41684</v>
      </c>
      <c r="B32" s="22">
        <v>0.895833333333334</v>
      </c>
      <c r="C32" s="33">
        <v>10</v>
      </c>
      <c r="D32" s="33">
        <v>2</v>
      </c>
      <c r="E32" s="34" t="s">
        <v>95</v>
      </c>
      <c r="F32" s="34" t="s">
        <v>93</v>
      </c>
      <c r="G32" s="34"/>
      <c r="H32" s="34"/>
      <c r="I32" s="35"/>
    </row>
    <row r="33" spans="1:9" ht="15" customHeight="1">
      <c r="A33" s="9">
        <f t="shared" si="0"/>
        <v>41684</v>
      </c>
      <c r="B33" s="22">
        <v>0.916666666666667</v>
      </c>
      <c r="C33" s="33">
        <v>10</v>
      </c>
      <c r="D33" s="33">
        <v>2</v>
      </c>
      <c r="E33" s="34" t="s">
        <v>95</v>
      </c>
      <c r="F33" s="34" t="s">
        <v>93</v>
      </c>
      <c r="G33" s="34"/>
      <c r="H33" s="34"/>
      <c r="I33" s="35"/>
    </row>
    <row r="34" spans="1:9" ht="15" customHeight="1">
      <c r="A34" s="9">
        <f t="shared" si="0"/>
        <v>41684</v>
      </c>
      <c r="B34" s="22">
        <v>0.937500000000001</v>
      </c>
      <c r="C34" s="33">
        <v>5</v>
      </c>
      <c r="D34" s="33">
        <v>2</v>
      </c>
      <c r="E34" s="34" t="s">
        <v>95</v>
      </c>
      <c r="F34" s="34" t="s">
        <v>93</v>
      </c>
      <c r="G34" s="34"/>
      <c r="H34" s="34"/>
      <c r="I34" s="35"/>
    </row>
    <row r="35" spans="1:9" ht="15" customHeight="1">
      <c r="A35" s="9">
        <f t="shared" si="0"/>
        <v>41684</v>
      </c>
      <c r="B35" s="22">
        <v>0.958333333333334</v>
      </c>
      <c r="C35" s="33">
        <v>5</v>
      </c>
      <c r="D35" s="33">
        <v>2</v>
      </c>
      <c r="E35" s="34" t="s">
        <v>95</v>
      </c>
      <c r="F35" s="34" t="s">
        <v>93</v>
      </c>
      <c r="G35" s="34"/>
      <c r="H35" s="34"/>
      <c r="I35" s="35"/>
    </row>
    <row r="36" spans="1:9" ht="15" customHeight="1">
      <c r="A36" s="9">
        <f t="shared" si="0"/>
        <v>41684</v>
      </c>
      <c r="B36" s="22">
        <v>0.979166666666667</v>
      </c>
      <c r="C36" s="33">
        <v>2</v>
      </c>
      <c r="D36" s="33">
        <v>2</v>
      </c>
      <c r="E36" s="34" t="s">
        <v>95</v>
      </c>
      <c r="F36" s="34" t="s">
        <v>93</v>
      </c>
      <c r="G36" s="34"/>
      <c r="H36" s="34"/>
      <c r="I36" s="35" t="s">
        <v>96</v>
      </c>
    </row>
    <row r="37" spans="1:9" ht="15" customHeight="1">
      <c r="A37" s="9">
        <f>IF(ISBLANK($A$5),"",$A$5+1)</f>
        <v>41685</v>
      </c>
      <c r="B37" s="22">
        <v>1</v>
      </c>
      <c r="C37" s="33"/>
      <c r="D37" s="33"/>
      <c r="E37" s="34"/>
      <c r="F37" s="34"/>
      <c r="G37" s="34"/>
      <c r="H37" s="34"/>
      <c r="I37" s="35"/>
    </row>
    <row r="38" spans="1:9" ht="15" customHeight="1">
      <c r="A38" s="9">
        <f aca="true" t="shared" si="1" ref="A38:A52">IF(ISBLANK($A$5),"",$A$5+1)</f>
        <v>41685</v>
      </c>
      <c r="B38" s="22">
        <v>1.02083333333333</v>
      </c>
      <c r="C38" s="33"/>
      <c r="D38" s="33"/>
      <c r="E38" s="34"/>
      <c r="F38" s="34"/>
      <c r="G38" s="34"/>
      <c r="H38" s="34"/>
      <c r="I38" s="35"/>
    </row>
    <row r="39" spans="1:9" ht="15" customHeight="1">
      <c r="A39" s="9">
        <f t="shared" si="1"/>
        <v>41685</v>
      </c>
      <c r="B39" s="22">
        <v>1.04166666666667</v>
      </c>
      <c r="C39" s="33"/>
      <c r="D39" s="33"/>
      <c r="E39" s="34"/>
      <c r="F39" s="34"/>
      <c r="G39" s="34"/>
      <c r="H39" s="34"/>
      <c r="I39" s="35"/>
    </row>
    <row r="40" spans="1:9" ht="15" customHeight="1">
      <c r="A40" s="9">
        <f t="shared" si="1"/>
        <v>41685</v>
      </c>
      <c r="B40" s="22">
        <v>1.0625</v>
      </c>
      <c r="C40" s="33"/>
      <c r="D40" s="33"/>
      <c r="E40" s="34"/>
      <c r="F40" s="34"/>
      <c r="G40" s="34"/>
      <c r="H40" s="34"/>
      <c r="I40" s="35"/>
    </row>
    <row r="41" spans="1:9" ht="15" customHeight="1">
      <c r="A41" s="9">
        <f t="shared" si="1"/>
        <v>41685</v>
      </c>
      <c r="B41" s="22">
        <v>1.08333333333333</v>
      </c>
      <c r="C41" s="33"/>
      <c r="D41" s="33"/>
      <c r="E41" s="34"/>
      <c r="F41" s="34"/>
      <c r="G41" s="34"/>
      <c r="H41" s="34"/>
      <c r="I41" s="35"/>
    </row>
    <row r="42" spans="1:9" ht="15" customHeight="1">
      <c r="A42" s="9">
        <f t="shared" si="1"/>
        <v>41685</v>
      </c>
      <c r="B42" s="22">
        <v>1.10416666666667</v>
      </c>
      <c r="C42" s="33"/>
      <c r="D42" s="33"/>
      <c r="E42" s="34"/>
      <c r="F42" s="34"/>
      <c r="G42" s="34"/>
      <c r="H42" s="34"/>
      <c r="I42" s="35"/>
    </row>
    <row r="43" spans="1:9" ht="15" customHeight="1">
      <c r="A43" s="9">
        <f t="shared" si="1"/>
        <v>41685</v>
      </c>
      <c r="B43" s="22">
        <v>1.125</v>
      </c>
      <c r="C43" s="33"/>
      <c r="D43" s="33"/>
      <c r="E43" s="34"/>
      <c r="F43" s="34"/>
      <c r="G43" s="34"/>
      <c r="H43" s="34"/>
      <c r="I43" s="35"/>
    </row>
    <row r="44" spans="1:9" ht="15" customHeight="1">
      <c r="A44" s="9">
        <f t="shared" si="1"/>
        <v>41685</v>
      </c>
      <c r="B44" s="22">
        <v>1.14583333333333</v>
      </c>
      <c r="C44" s="33"/>
      <c r="D44" s="33"/>
      <c r="E44" s="34"/>
      <c r="F44" s="34"/>
      <c r="G44" s="34"/>
      <c r="H44" s="34"/>
      <c r="I44" s="35"/>
    </row>
    <row r="45" spans="1:9" ht="15" customHeight="1">
      <c r="A45" s="9">
        <f t="shared" si="1"/>
        <v>41685</v>
      </c>
      <c r="B45" s="22">
        <v>1.16666666666667</v>
      </c>
      <c r="C45" s="33"/>
      <c r="D45" s="33"/>
      <c r="E45" s="34"/>
      <c r="F45" s="34"/>
      <c r="G45" s="34"/>
      <c r="H45" s="34"/>
      <c r="I45" s="35"/>
    </row>
    <row r="46" spans="1:9" ht="15" customHeight="1">
      <c r="A46" s="9">
        <f t="shared" si="1"/>
        <v>41685</v>
      </c>
      <c r="B46" s="22">
        <v>1.1875</v>
      </c>
      <c r="C46" s="33"/>
      <c r="D46" s="33"/>
      <c r="E46" s="34"/>
      <c r="F46" s="34"/>
      <c r="G46" s="34"/>
      <c r="H46" s="34"/>
      <c r="I46" s="35"/>
    </row>
    <row r="47" spans="1:9" ht="15" customHeight="1">
      <c r="A47" s="9">
        <f t="shared" si="1"/>
        <v>41685</v>
      </c>
      <c r="B47" s="22">
        <v>1.20833333333334</v>
      </c>
      <c r="C47" s="33"/>
      <c r="D47" s="33"/>
      <c r="E47" s="34"/>
      <c r="F47" s="34"/>
      <c r="G47" s="34"/>
      <c r="H47" s="34"/>
      <c r="I47" s="35"/>
    </row>
    <row r="48" spans="1:9" ht="15" customHeight="1">
      <c r="A48" s="9">
        <f t="shared" si="1"/>
        <v>41685</v>
      </c>
      <c r="B48" s="22">
        <v>1.22916666666667</v>
      </c>
      <c r="C48" s="33"/>
      <c r="D48" s="33"/>
      <c r="E48" s="34"/>
      <c r="F48" s="34"/>
      <c r="G48" s="34"/>
      <c r="H48" s="34"/>
      <c r="I48" s="35"/>
    </row>
    <row r="49" spans="1:9" ht="15" customHeight="1">
      <c r="A49" s="9">
        <f t="shared" si="1"/>
        <v>41685</v>
      </c>
      <c r="B49" s="22">
        <v>1.25</v>
      </c>
      <c r="C49" s="33"/>
      <c r="D49" s="33"/>
      <c r="E49" s="34"/>
      <c r="F49" s="34"/>
      <c r="G49" s="34"/>
      <c r="H49" s="34"/>
      <c r="I49" s="35"/>
    </row>
    <row r="50" spans="1:9" ht="15" customHeight="1">
      <c r="A50" s="9">
        <f t="shared" si="1"/>
        <v>41685</v>
      </c>
      <c r="B50" s="22">
        <v>1.27083333333334</v>
      </c>
      <c r="C50" s="33"/>
      <c r="D50" s="33"/>
      <c r="E50" s="34"/>
      <c r="F50" s="34"/>
      <c r="G50" s="34"/>
      <c r="H50" s="34"/>
      <c r="I50" s="35"/>
    </row>
    <row r="51" spans="1:9" ht="15" customHeight="1">
      <c r="A51" s="9">
        <f t="shared" si="1"/>
        <v>41685</v>
      </c>
      <c r="B51" s="22">
        <v>1.29166666666667</v>
      </c>
      <c r="C51" s="33"/>
      <c r="D51" s="33"/>
      <c r="E51" s="34"/>
      <c r="F51" s="34"/>
      <c r="G51" s="34"/>
      <c r="H51" s="34"/>
      <c r="I51" s="35"/>
    </row>
    <row r="52" spans="1:9" ht="15" customHeight="1">
      <c r="A52" s="9">
        <f t="shared" si="1"/>
        <v>41685</v>
      </c>
      <c r="B52" s="22">
        <v>1.3125</v>
      </c>
      <c r="C52" s="33"/>
      <c r="D52" s="33"/>
      <c r="E52" s="34"/>
      <c r="F52" s="34"/>
      <c r="G52" s="34"/>
      <c r="H52" s="34"/>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41684</v>
      </c>
      <c r="C55" s="28">
        <f>Details!G23</f>
        <v>41688</v>
      </c>
      <c r="E55" s="13" t="str">
        <f>IF(ISBLANK(Details!B15),"",Details!B15)</f>
        <v>oil</v>
      </c>
      <c r="F55" s="13" t="s">
        <v>80</v>
      </c>
      <c r="G55" s="13" t="s">
        <v>20</v>
      </c>
      <c r="H55" s="13" t="s">
        <v>31</v>
      </c>
    </row>
    <row r="56" spans="5:8" s="13" customFormat="1" ht="12.75" hidden="1">
      <c r="E56" s="13" t="str">
        <f>IF(ISBLANK(Details!E15),"",Details!E15)</f>
        <v>coal</v>
      </c>
      <c r="F56" s="13" t="s">
        <v>81</v>
      </c>
      <c r="G56" s="13" t="s">
        <v>21</v>
      </c>
      <c r="H56" s="13" t="s">
        <v>32</v>
      </c>
    </row>
    <row r="57" spans="5:8" s="13" customFormat="1" ht="12.75" hidden="1">
      <c r="E57" s="13">
        <f>IF(ISBLANK(Details!H15),"",Details!H15)</f>
      </c>
      <c r="F57" s="13" t="s">
        <v>82</v>
      </c>
      <c r="G57" s="13" t="s">
        <v>22</v>
      </c>
      <c r="H57" s="13" t="s">
        <v>33</v>
      </c>
    </row>
    <row r="58" spans="5:8" s="13" customFormat="1" ht="12.75" hidden="1">
      <c r="E58" s="29" t="str">
        <f>IF(AND(E55&lt;&gt;"",E56&lt;&gt;""),E55&amp;" &amp; "&amp;E56,"")</f>
        <v>oil &amp; coal</v>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J1:S1"/>
    <mergeCell ref="A3:B3"/>
    <mergeCell ref="C3:D3"/>
    <mergeCell ref="G3:H3"/>
    <mergeCell ref="B1:I1"/>
    <mergeCell ref="B2:I2"/>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sheetPr codeName="Sheet3"/>
  <dimension ref="A1:IU67"/>
  <sheetViews>
    <sheetView showGridLines="0" showRowColHeaders="0" zoomScalePageLayoutView="0" workbookViewId="0" topLeftCell="A1">
      <selection activeCell="A5" sqref="A5"/>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0" t="s">
        <v>65</v>
      </c>
      <c r="C1" s="80"/>
      <c r="D1" s="80"/>
      <c r="E1" s="80"/>
      <c r="F1" s="80"/>
      <c r="G1" s="80"/>
      <c r="H1" s="80"/>
      <c r="I1" s="80"/>
      <c r="J1" s="80" t="s">
        <v>69</v>
      </c>
      <c r="K1" s="80"/>
      <c r="L1" s="80"/>
      <c r="M1" s="80"/>
      <c r="N1" s="80"/>
      <c r="O1" s="80"/>
      <c r="P1" s="80"/>
      <c r="Q1" s="80"/>
      <c r="R1" s="80"/>
      <c r="S1" s="80"/>
    </row>
    <row r="2" spans="2:10" s="15" customFormat="1" ht="19.5" customHeight="1">
      <c r="B2" s="84"/>
      <c r="C2" s="84"/>
      <c r="D2" s="84"/>
      <c r="E2" s="84"/>
      <c r="F2" s="84"/>
      <c r="G2" s="84"/>
      <c r="H2" s="84"/>
      <c r="I2" s="84"/>
      <c r="J2" s="16"/>
    </row>
    <row r="3" spans="1:9" ht="19.5" customHeight="1">
      <c r="A3" s="81" t="s">
        <v>55</v>
      </c>
      <c r="B3" s="82"/>
      <c r="C3" s="83" t="s">
        <v>49</v>
      </c>
      <c r="D3" s="83"/>
      <c r="E3" s="17" t="s">
        <v>50</v>
      </c>
      <c r="F3" s="17" t="s">
        <v>51</v>
      </c>
      <c r="G3" s="81" t="s">
        <v>53</v>
      </c>
      <c r="H3" s="82"/>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oil  coal or Combination</v>
      </c>
      <c r="F4" s="14" t="s">
        <v>79</v>
      </c>
      <c r="G4" s="14" t="s">
        <v>44</v>
      </c>
      <c r="H4" s="14" t="s">
        <v>45</v>
      </c>
      <c r="I4" s="20"/>
      <c r="L4" s="19"/>
    </row>
    <row r="5" spans="1:9" ht="15" customHeight="1">
      <c r="A5" s="27">
        <v>41685</v>
      </c>
      <c r="B5" s="22">
        <v>0.3333333333333333</v>
      </c>
      <c r="C5" s="33">
        <v>0</v>
      </c>
      <c r="D5" s="33">
        <v>0</v>
      </c>
      <c r="E5" s="34"/>
      <c r="F5" s="34"/>
      <c r="G5" s="34"/>
      <c r="H5" s="34"/>
      <c r="I5" s="35"/>
    </row>
    <row r="6" spans="1:9" ht="15" customHeight="1">
      <c r="A6" s="9">
        <f>IF(ISBLANK($A$5),"",$A$5)</f>
        <v>41685</v>
      </c>
      <c r="B6" s="22">
        <v>0.3541666666666667</v>
      </c>
      <c r="C6" s="33">
        <v>0</v>
      </c>
      <c r="D6" s="33">
        <v>0</v>
      </c>
      <c r="E6" s="34"/>
      <c r="F6" s="34"/>
      <c r="G6" s="34"/>
      <c r="H6" s="34"/>
      <c r="I6" s="35"/>
    </row>
    <row r="7" spans="1:9" ht="15" customHeight="1">
      <c r="A7" s="9">
        <f aca="true" t="shared" si="0" ref="A7:A36">IF(ISBLANK($A$5),"",$A$5)</f>
        <v>41685</v>
      </c>
      <c r="B7" s="22">
        <v>0.375</v>
      </c>
      <c r="C7" s="33">
        <v>0</v>
      </c>
      <c r="D7" s="33">
        <v>0</v>
      </c>
      <c r="E7" s="34"/>
      <c r="F7" s="34"/>
      <c r="G7" s="34"/>
      <c r="H7" s="34"/>
      <c r="I7" s="35"/>
    </row>
    <row r="8" spans="1:9" ht="15" customHeight="1">
      <c r="A8" s="9">
        <f t="shared" si="0"/>
        <v>41685</v>
      </c>
      <c r="B8" s="22">
        <v>0.395833333333333</v>
      </c>
      <c r="C8" s="33">
        <v>0</v>
      </c>
      <c r="D8" s="33">
        <v>0</v>
      </c>
      <c r="E8" s="34"/>
      <c r="F8" s="34"/>
      <c r="G8" s="34"/>
      <c r="H8" s="34"/>
      <c r="I8" s="35"/>
    </row>
    <row r="9" spans="1:9" ht="15" customHeight="1">
      <c r="A9" s="9">
        <f t="shared" si="0"/>
        <v>41685</v>
      </c>
      <c r="B9" s="22">
        <v>0.416666666666667</v>
      </c>
      <c r="C9" s="33">
        <v>5</v>
      </c>
      <c r="D9" s="33">
        <v>1</v>
      </c>
      <c r="E9" s="34" t="s">
        <v>92</v>
      </c>
      <c r="F9" s="34" t="s">
        <v>93</v>
      </c>
      <c r="G9" s="34"/>
      <c r="H9" s="34"/>
      <c r="I9" s="35"/>
    </row>
    <row r="10" spans="1:9" ht="15" customHeight="1">
      <c r="A10" s="9">
        <f t="shared" si="0"/>
        <v>41685</v>
      </c>
      <c r="B10" s="22">
        <v>0.4375</v>
      </c>
      <c r="C10" s="33">
        <v>5</v>
      </c>
      <c r="D10" s="33">
        <v>1</v>
      </c>
      <c r="E10" s="34" t="s">
        <v>92</v>
      </c>
      <c r="F10" s="34" t="s">
        <v>93</v>
      </c>
      <c r="G10" s="34"/>
      <c r="H10" s="34"/>
      <c r="I10" s="35"/>
    </row>
    <row r="11" spans="1:9" ht="15" customHeight="1">
      <c r="A11" s="9">
        <f t="shared" si="0"/>
        <v>41685</v>
      </c>
      <c r="B11" s="22">
        <v>0.458333333333333</v>
      </c>
      <c r="C11" s="33">
        <v>10</v>
      </c>
      <c r="D11" s="33">
        <v>1</v>
      </c>
      <c r="E11" s="34" t="s">
        <v>92</v>
      </c>
      <c r="F11" s="34" t="s">
        <v>93</v>
      </c>
      <c r="G11" s="34"/>
      <c r="H11" s="34"/>
      <c r="I11" s="35"/>
    </row>
    <row r="12" spans="1:9" ht="15" customHeight="1">
      <c r="A12" s="9">
        <f t="shared" si="0"/>
        <v>41685</v>
      </c>
      <c r="B12" s="22">
        <v>0.479166666666667</v>
      </c>
      <c r="C12" s="33">
        <v>10</v>
      </c>
      <c r="D12" s="33">
        <v>1</v>
      </c>
      <c r="E12" s="34" t="s">
        <v>92</v>
      </c>
      <c r="F12" s="34" t="s">
        <v>93</v>
      </c>
      <c r="G12" s="34"/>
      <c r="H12" s="34"/>
      <c r="I12" s="35"/>
    </row>
    <row r="13" spans="1:9" ht="15" customHeight="1">
      <c r="A13" s="9">
        <f t="shared" si="0"/>
        <v>41685</v>
      </c>
      <c r="B13" s="22">
        <v>0.5</v>
      </c>
      <c r="C13" s="33">
        <v>15</v>
      </c>
      <c r="D13" s="33">
        <v>1</v>
      </c>
      <c r="E13" s="34" t="s">
        <v>92</v>
      </c>
      <c r="F13" s="34" t="s">
        <v>93</v>
      </c>
      <c r="G13" s="34"/>
      <c r="H13" s="34"/>
      <c r="I13" s="35"/>
    </row>
    <row r="14" spans="1:9" ht="15" customHeight="1">
      <c r="A14" s="9">
        <f t="shared" si="0"/>
        <v>41685</v>
      </c>
      <c r="B14" s="22">
        <v>0.520833333333333</v>
      </c>
      <c r="C14" s="33">
        <v>15</v>
      </c>
      <c r="D14" s="33">
        <v>1</v>
      </c>
      <c r="E14" s="34" t="s">
        <v>95</v>
      </c>
      <c r="F14" s="34" t="s">
        <v>93</v>
      </c>
      <c r="G14" s="34"/>
      <c r="H14" s="34"/>
      <c r="I14" s="35"/>
    </row>
    <row r="15" spans="1:9" ht="15" customHeight="1">
      <c r="A15" s="9">
        <f t="shared" si="0"/>
        <v>41685</v>
      </c>
      <c r="B15" s="22">
        <v>0.541666666666667</v>
      </c>
      <c r="C15" s="33">
        <v>15</v>
      </c>
      <c r="D15" s="33">
        <v>2</v>
      </c>
      <c r="E15" s="34" t="s">
        <v>95</v>
      </c>
      <c r="F15" s="34" t="s">
        <v>93</v>
      </c>
      <c r="G15" s="34"/>
      <c r="H15" s="34"/>
      <c r="I15" s="35"/>
    </row>
    <row r="16" spans="1:9" ht="15" customHeight="1">
      <c r="A16" s="9">
        <f t="shared" si="0"/>
        <v>41685</v>
      </c>
      <c r="B16" s="22">
        <v>0.5625</v>
      </c>
      <c r="C16" s="33">
        <v>20</v>
      </c>
      <c r="D16" s="33">
        <v>2</v>
      </c>
      <c r="E16" s="34" t="s">
        <v>95</v>
      </c>
      <c r="F16" s="34" t="s">
        <v>93</v>
      </c>
      <c r="G16" s="34"/>
      <c r="H16" s="34"/>
      <c r="I16" s="35"/>
    </row>
    <row r="17" spans="1:9" ht="15" customHeight="1">
      <c r="A17" s="9">
        <f t="shared" si="0"/>
        <v>41685</v>
      </c>
      <c r="B17" s="22">
        <v>0.583333333333333</v>
      </c>
      <c r="C17" s="33">
        <v>20</v>
      </c>
      <c r="D17" s="33">
        <v>2</v>
      </c>
      <c r="E17" s="34" t="s">
        <v>95</v>
      </c>
      <c r="F17" s="34" t="s">
        <v>93</v>
      </c>
      <c r="G17" s="34"/>
      <c r="H17" s="34"/>
      <c r="I17" s="35"/>
    </row>
    <row r="18" spans="1:9" ht="15" customHeight="1">
      <c r="A18" s="9">
        <f t="shared" si="0"/>
        <v>41685</v>
      </c>
      <c r="B18" s="22">
        <v>0.604166666666667</v>
      </c>
      <c r="C18" s="33">
        <v>20</v>
      </c>
      <c r="D18" s="33">
        <v>2</v>
      </c>
      <c r="E18" s="34" t="s">
        <v>95</v>
      </c>
      <c r="F18" s="34" t="s">
        <v>93</v>
      </c>
      <c r="G18" s="34"/>
      <c r="H18" s="34"/>
      <c r="I18" s="35"/>
    </row>
    <row r="19" spans="1:9" ht="15" customHeight="1">
      <c r="A19" s="9">
        <f t="shared" si="0"/>
        <v>41685</v>
      </c>
      <c r="B19" s="22">
        <v>0.625</v>
      </c>
      <c r="C19" s="33">
        <v>20</v>
      </c>
      <c r="D19" s="33">
        <v>2</v>
      </c>
      <c r="E19" s="34" t="s">
        <v>95</v>
      </c>
      <c r="F19" s="34" t="s">
        <v>93</v>
      </c>
      <c r="G19" s="34"/>
      <c r="H19" s="34"/>
      <c r="I19" s="35"/>
    </row>
    <row r="20" spans="1:9" ht="15" customHeight="1">
      <c r="A20" s="9">
        <f t="shared" si="0"/>
        <v>41685</v>
      </c>
      <c r="B20" s="22">
        <v>0.645833333333334</v>
      </c>
      <c r="C20" s="33">
        <v>20</v>
      </c>
      <c r="D20" s="33">
        <v>2</v>
      </c>
      <c r="E20" s="34" t="s">
        <v>95</v>
      </c>
      <c r="F20" s="34" t="s">
        <v>93</v>
      </c>
      <c r="G20" s="34"/>
      <c r="H20" s="34"/>
      <c r="I20" s="35"/>
    </row>
    <row r="21" spans="1:9" ht="15" customHeight="1">
      <c r="A21" s="9">
        <f t="shared" si="0"/>
        <v>41685</v>
      </c>
      <c r="B21" s="22">
        <v>0.666666666666667</v>
      </c>
      <c r="C21" s="33">
        <v>20</v>
      </c>
      <c r="D21" s="33">
        <v>2</v>
      </c>
      <c r="E21" s="34" t="s">
        <v>95</v>
      </c>
      <c r="F21" s="34" t="s">
        <v>93</v>
      </c>
      <c r="G21" s="34"/>
      <c r="H21" s="34"/>
      <c r="I21" s="35"/>
    </row>
    <row r="22" spans="1:9" ht="15" customHeight="1">
      <c r="A22" s="9">
        <f t="shared" si="0"/>
        <v>41685</v>
      </c>
      <c r="B22" s="22">
        <v>0.6875</v>
      </c>
      <c r="C22" s="33">
        <v>10</v>
      </c>
      <c r="D22" s="33">
        <v>2</v>
      </c>
      <c r="E22" s="34" t="s">
        <v>95</v>
      </c>
      <c r="F22" s="34" t="s">
        <v>93</v>
      </c>
      <c r="G22" s="34"/>
      <c r="H22" s="34"/>
      <c r="I22" s="35"/>
    </row>
    <row r="23" spans="1:9" ht="15" customHeight="1">
      <c r="A23" s="9">
        <f t="shared" si="0"/>
        <v>41685</v>
      </c>
      <c r="B23" s="22">
        <v>0.708333333333334</v>
      </c>
      <c r="C23" s="33">
        <v>0</v>
      </c>
      <c r="D23" s="33">
        <v>0</v>
      </c>
      <c r="E23" s="34" t="s">
        <v>98</v>
      </c>
      <c r="F23" s="34"/>
      <c r="G23" s="34"/>
      <c r="H23" s="34"/>
      <c r="I23" s="35" t="s">
        <v>97</v>
      </c>
    </row>
    <row r="24" spans="1:9" ht="15" customHeight="1">
      <c r="A24" s="9">
        <f t="shared" si="0"/>
        <v>41685</v>
      </c>
      <c r="B24" s="22">
        <v>0.729166666666667</v>
      </c>
      <c r="C24" s="33">
        <v>0</v>
      </c>
      <c r="D24" s="33">
        <v>0</v>
      </c>
      <c r="E24" s="34" t="s">
        <v>98</v>
      </c>
      <c r="F24" s="34"/>
      <c r="G24" s="34"/>
      <c r="H24" s="34"/>
      <c r="I24" s="35"/>
    </row>
    <row r="25" spans="1:9" ht="15" customHeight="1">
      <c r="A25" s="9">
        <f t="shared" si="0"/>
        <v>41685</v>
      </c>
      <c r="B25" s="22">
        <v>0.75</v>
      </c>
      <c r="C25" s="33">
        <v>0</v>
      </c>
      <c r="D25" s="33">
        <v>0</v>
      </c>
      <c r="E25" s="34" t="s">
        <v>98</v>
      </c>
      <c r="F25" s="34"/>
      <c r="G25" s="34"/>
      <c r="H25" s="34"/>
      <c r="I25" s="35"/>
    </row>
    <row r="26" spans="1:9" ht="15" customHeight="1">
      <c r="A26" s="9">
        <f t="shared" si="0"/>
        <v>41685</v>
      </c>
      <c r="B26" s="22">
        <v>0.770833333333334</v>
      </c>
      <c r="C26" s="33">
        <v>0</v>
      </c>
      <c r="D26" s="33">
        <v>0</v>
      </c>
      <c r="E26" s="34" t="s">
        <v>98</v>
      </c>
      <c r="F26" s="34"/>
      <c r="G26" s="34"/>
      <c r="H26" s="34"/>
      <c r="I26" s="35"/>
    </row>
    <row r="27" spans="1:9" ht="15" customHeight="1">
      <c r="A27" s="9">
        <f t="shared" si="0"/>
        <v>41685</v>
      </c>
      <c r="B27" s="22">
        <v>0.791666666666667</v>
      </c>
      <c r="C27" s="33">
        <v>0</v>
      </c>
      <c r="D27" s="33">
        <v>0</v>
      </c>
      <c r="E27" s="34" t="s">
        <v>98</v>
      </c>
      <c r="F27" s="34"/>
      <c r="G27" s="34"/>
      <c r="H27" s="34"/>
      <c r="I27" s="35"/>
    </row>
    <row r="28" spans="1:9" ht="15" customHeight="1">
      <c r="A28" s="9">
        <f t="shared" si="0"/>
        <v>41685</v>
      </c>
      <c r="B28" s="22">
        <v>0.812500000000001</v>
      </c>
      <c r="C28" s="33">
        <v>0</v>
      </c>
      <c r="D28" s="33">
        <v>0</v>
      </c>
      <c r="E28" s="34" t="s">
        <v>98</v>
      </c>
      <c r="F28" s="34"/>
      <c r="G28" s="34"/>
      <c r="H28" s="34"/>
      <c r="I28" s="35"/>
    </row>
    <row r="29" spans="1:11" s="24" customFormat="1" ht="15" customHeight="1">
      <c r="A29" s="9">
        <f t="shared" si="0"/>
        <v>41685</v>
      </c>
      <c r="B29" s="23">
        <v>0.833333333333334</v>
      </c>
      <c r="C29" s="33">
        <v>0</v>
      </c>
      <c r="D29" s="33">
        <v>0</v>
      </c>
      <c r="E29" s="34" t="s">
        <v>98</v>
      </c>
      <c r="F29" s="34"/>
      <c r="G29" s="34"/>
      <c r="H29" s="34"/>
      <c r="I29" s="35"/>
      <c r="K29" s="19"/>
    </row>
    <row r="30" spans="1:9" ht="15" customHeight="1">
      <c r="A30" s="9">
        <f t="shared" si="0"/>
        <v>41685</v>
      </c>
      <c r="B30" s="22">
        <v>0.854166666666667</v>
      </c>
      <c r="C30" s="33">
        <v>0</v>
      </c>
      <c r="D30" s="33">
        <v>0</v>
      </c>
      <c r="E30" s="34" t="s">
        <v>98</v>
      </c>
      <c r="F30" s="34"/>
      <c r="G30" s="34"/>
      <c r="H30" s="34"/>
      <c r="I30" s="35"/>
    </row>
    <row r="31" spans="1:9" ht="15" customHeight="1">
      <c r="A31" s="9">
        <f t="shared" si="0"/>
        <v>41685</v>
      </c>
      <c r="B31" s="22">
        <v>0.875000000000001</v>
      </c>
      <c r="C31" s="33">
        <v>0</v>
      </c>
      <c r="D31" s="33">
        <v>0</v>
      </c>
      <c r="E31" s="34" t="s">
        <v>98</v>
      </c>
      <c r="F31" s="34"/>
      <c r="G31" s="34"/>
      <c r="H31" s="34"/>
      <c r="I31" s="35"/>
    </row>
    <row r="32" spans="1:9" ht="15" customHeight="1">
      <c r="A32" s="9">
        <f t="shared" si="0"/>
        <v>41685</v>
      </c>
      <c r="B32" s="22">
        <v>0.895833333333334</v>
      </c>
      <c r="C32" s="33">
        <v>0</v>
      </c>
      <c r="D32" s="33">
        <v>0</v>
      </c>
      <c r="E32" s="34" t="s">
        <v>98</v>
      </c>
      <c r="F32" s="34"/>
      <c r="G32" s="34"/>
      <c r="H32" s="34"/>
      <c r="I32" s="35"/>
    </row>
    <row r="33" spans="1:9" ht="15" customHeight="1">
      <c r="A33" s="9">
        <f t="shared" si="0"/>
        <v>41685</v>
      </c>
      <c r="B33" s="22">
        <v>0.916666666666667</v>
      </c>
      <c r="C33" s="33">
        <v>0</v>
      </c>
      <c r="D33" s="33">
        <v>0</v>
      </c>
      <c r="E33" s="34" t="s">
        <v>98</v>
      </c>
      <c r="F33" s="34"/>
      <c r="G33" s="34"/>
      <c r="H33" s="34"/>
      <c r="I33" s="35"/>
    </row>
    <row r="34" spans="1:9" ht="15" customHeight="1">
      <c r="A34" s="9">
        <f t="shared" si="0"/>
        <v>41685</v>
      </c>
      <c r="B34" s="22">
        <v>0.937500000000001</v>
      </c>
      <c r="C34" s="33">
        <v>0</v>
      </c>
      <c r="D34" s="33">
        <v>0</v>
      </c>
      <c r="E34" s="34" t="s">
        <v>98</v>
      </c>
      <c r="F34" s="34"/>
      <c r="G34" s="34"/>
      <c r="H34" s="34"/>
      <c r="I34" s="35"/>
    </row>
    <row r="35" spans="1:9" ht="15" customHeight="1">
      <c r="A35" s="9">
        <f t="shared" si="0"/>
        <v>41685</v>
      </c>
      <c r="B35" s="22">
        <v>0.958333333333334</v>
      </c>
      <c r="C35" s="33">
        <v>0</v>
      </c>
      <c r="D35" s="33">
        <v>0</v>
      </c>
      <c r="E35" s="34" t="s">
        <v>98</v>
      </c>
      <c r="F35" s="34"/>
      <c r="G35" s="34"/>
      <c r="H35" s="34"/>
      <c r="I35" s="35"/>
    </row>
    <row r="36" spans="1:9" ht="15" customHeight="1">
      <c r="A36" s="9">
        <f t="shared" si="0"/>
        <v>41685</v>
      </c>
      <c r="B36" s="22">
        <v>0.979166666666667</v>
      </c>
      <c r="C36" s="33">
        <v>0</v>
      </c>
      <c r="D36" s="33">
        <v>0</v>
      </c>
      <c r="E36" s="34" t="s">
        <v>98</v>
      </c>
      <c r="F36" s="34"/>
      <c r="G36" s="34"/>
      <c r="H36" s="34"/>
      <c r="I36" s="35"/>
    </row>
    <row r="37" spans="1:9" ht="15" customHeight="1">
      <c r="A37" s="9">
        <f>IF(ISBLANK($A$5),"",$A$5+1)</f>
        <v>41686</v>
      </c>
      <c r="B37" s="22">
        <v>1</v>
      </c>
      <c r="C37" s="33">
        <v>0</v>
      </c>
      <c r="D37" s="33">
        <v>0</v>
      </c>
      <c r="E37" s="34" t="s">
        <v>98</v>
      </c>
      <c r="F37" s="34"/>
      <c r="G37" s="34"/>
      <c r="H37" s="34"/>
      <c r="I37" s="35"/>
    </row>
    <row r="38" spans="1:9" ht="15" customHeight="1">
      <c r="A38" s="9">
        <f aca="true" t="shared" si="1" ref="A38:A52">IF(ISBLANK($A$5),"",$A$5+1)</f>
        <v>41686</v>
      </c>
      <c r="B38" s="22">
        <v>1.02083333333333</v>
      </c>
      <c r="C38" s="33">
        <v>0</v>
      </c>
      <c r="D38" s="33">
        <v>0</v>
      </c>
      <c r="E38" s="34" t="s">
        <v>98</v>
      </c>
      <c r="F38" s="34"/>
      <c r="G38" s="34"/>
      <c r="H38" s="34"/>
      <c r="I38" s="35"/>
    </row>
    <row r="39" spans="1:9" ht="15" customHeight="1">
      <c r="A39" s="9">
        <f t="shared" si="1"/>
        <v>41686</v>
      </c>
      <c r="B39" s="22">
        <v>1.04166666666667</v>
      </c>
      <c r="C39" s="33">
        <v>0</v>
      </c>
      <c r="D39" s="33">
        <v>0</v>
      </c>
      <c r="E39" s="34" t="s">
        <v>98</v>
      </c>
      <c r="F39" s="34"/>
      <c r="G39" s="34"/>
      <c r="H39" s="34"/>
      <c r="I39" s="35"/>
    </row>
    <row r="40" spans="1:9" ht="15" customHeight="1">
      <c r="A40" s="9">
        <f t="shared" si="1"/>
        <v>41686</v>
      </c>
      <c r="B40" s="22">
        <v>1.0625</v>
      </c>
      <c r="C40" s="33">
        <v>0</v>
      </c>
      <c r="D40" s="33">
        <v>0</v>
      </c>
      <c r="E40" s="34" t="s">
        <v>98</v>
      </c>
      <c r="F40" s="34"/>
      <c r="G40" s="34"/>
      <c r="H40" s="34"/>
      <c r="I40" s="35"/>
    </row>
    <row r="41" spans="1:9" ht="15" customHeight="1">
      <c r="A41" s="9">
        <f t="shared" si="1"/>
        <v>41686</v>
      </c>
      <c r="B41" s="22">
        <v>1.08333333333333</v>
      </c>
      <c r="C41" s="33">
        <v>0</v>
      </c>
      <c r="D41" s="33">
        <v>0</v>
      </c>
      <c r="E41" s="34" t="s">
        <v>98</v>
      </c>
      <c r="F41" s="34"/>
      <c r="G41" s="34"/>
      <c r="H41" s="34"/>
      <c r="I41" s="35"/>
    </row>
    <row r="42" spans="1:9" ht="15" customHeight="1">
      <c r="A42" s="9">
        <f t="shared" si="1"/>
        <v>41686</v>
      </c>
      <c r="B42" s="22">
        <v>1.10416666666667</v>
      </c>
      <c r="C42" s="33">
        <v>0</v>
      </c>
      <c r="D42" s="33">
        <v>0</v>
      </c>
      <c r="E42" s="34" t="s">
        <v>98</v>
      </c>
      <c r="F42" s="34"/>
      <c r="G42" s="34"/>
      <c r="H42" s="34"/>
      <c r="I42" s="35"/>
    </row>
    <row r="43" spans="1:9" ht="15" customHeight="1">
      <c r="A43" s="9">
        <f t="shared" si="1"/>
        <v>41686</v>
      </c>
      <c r="B43" s="22">
        <v>1.125</v>
      </c>
      <c r="C43" s="33">
        <v>0</v>
      </c>
      <c r="D43" s="33">
        <v>0</v>
      </c>
      <c r="E43" s="34"/>
      <c r="F43" s="34"/>
      <c r="G43" s="34"/>
      <c r="H43" s="34"/>
      <c r="I43" s="35"/>
    </row>
    <row r="44" spans="1:9" ht="15" customHeight="1">
      <c r="A44" s="9">
        <f t="shared" si="1"/>
        <v>41686</v>
      </c>
      <c r="B44" s="22">
        <v>1.14583333333333</v>
      </c>
      <c r="C44" s="33">
        <v>0</v>
      </c>
      <c r="D44" s="33">
        <v>0</v>
      </c>
      <c r="E44" s="34"/>
      <c r="F44" s="34"/>
      <c r="G44" s="34"/>
      <c r="H44" s="34"/>
      <c r="I44" s="35"/>
    </row>
    <row r="45" spans="1:9" ht="15" customHeight="1">
      <c r="A45" s="9">
        <f t="shared" si="1"/>
        <v>41686</v>
      </c>
      <c r="B45" s="22">
        <v>1.16666666666667</v>
      </c>
      <c r="C45" s="33">
        <v>0</v>
      </c>
      <c r="D45" s="33">
        <v>0</v>
      </c>
      <c r="E45" s="34"/>
      <c r="F45" s="34"/>
      <c r="G45" s="34"/>
      <c r="H45" s="34"/>
      <c r="I45" s="35"/>
    </row>
    <row r="46" spans="1:9" ht="15" customHeight="1">
      <c r="A46" s="9">
        <f t="shared" si="1"/>
        <v>41686</v>
      </c>
      <c r="B46" s="22">
        <v>1.1875</v>
      </c>
      <c r="C46" s="33">
        <v>0</v>
      </c>
      <c r="D46" s="33">
        <v>0</v>
      </c>
      <c r="E46" s="34"/>
      <c r="F46" s="34"/>
      <c r="G46" s="34"/>
      <c r="H46" s="34"/>
      <c r="I46" s="35"/>
    </row>
    <row r="47" spans="1:9" ht="15" customHeight="1">
      <c r="A47" s="9">
        <f t="shared" si="1"/>
        <v>41686</v>
      </c>
      <c r="B47" s="22">
        <v>1.20833333333334</v>
      </c>
      <c r="C47" s="33">
        <v>0</v>
      </c>
      <c r="D47" s="33">
        <v>0</v>
      </c>
      <c r="E47" s="34"/>
      <c r="F47" s="34"/>
      <c r="G47" s="34"/>
      <c r="H47" s="34"/>
      <c r="I47" s="35"/>
    </row>
    <row r="48" spans="1:9" ht="15" customHeight="1">
      <c r="A48" s="9">
        <f t="shared" si="1"/>
        <v>41686</v>
      </c>
      <c r="B48" s="22">
        <v>1.22916666666667</v>
      </c>
      <c r="C48" s="33">
        <v>0</v>
      </c>
      <c r="D48" s="33">
        <v>0</v>
      </c>
      <c r="E48" s="34"/>
      <c r="F48" s="34"/>
      <c r="G48" s="34"/>
      <c r="H48" s="34"/>
      <c r="I48" s="35"/>
    </row>
    <row r="49" spans="1:9" ht="15" customHeight="1">
      <c r="A49" s="9">
        <f t="shared" si="1"/>
        <v>41686</v>
      </c>
      <c r="B49" s="22">
        <v>1.25</v>
      </c>
      <c r="C49" s="33">
        <v>0</v>
      </c>
      <c r="D49" s="33">
        <v>0</v>
      </c>
      <c r="E49" s="34"/>
      <c r="F49" s="34"/>
      <c r="G49" s="34"/>
      <c r="H49" s="34"/>
      <c r="I49" s="35"/>
    </row>
    <row r="50" spans="1:9" ht="15" customHeight="1">
      <c r="A50" s="9">
        <f t="shared" si="1"/>
        <v>41686</v>
      </c>
      <c r="B50" s="22">
        <v>1.27083333333334</v>
      </c>
      <c r="C50" s="33">
        <v>0</v>
      </c>
      <c r="D50" s="33">
        <v>0</v>
      </c>
      <c r="E50" s="34"/>
      <c r="F50" s="34"/>
      <c r="G50" s="34"/>
      <c r="H50" s="34"/>
      <c r="I50" s="35"/>
    </row>
    <row r="51" spans="1:9" ht="15" customHeight="1">
      <c r="A51" s="9">
        <f t="shared" si="1"/>
        <v>41686</v>
      </c>
      <c r="B51" s="22">
        <v>1.29166666666667</v>
      </c>
      <c r="C51" s="33">
        <v>0</v>
      </c>
      <c r="D51" s="33">
        <v>0</v>
      </c>
      <c r="E51" s="34"/>
      <c r="F51" s="34"/>
      <c r="G51" s="34"/>
      <c r="H51" s="34"/>
      <c r="I51" s="35"/>
    </row>
    <row r="52" spans="1:9" ht="15" customHeight="1">
      <c r="A52" s="9">
        <f t="shared" si="1"/>
        <v>41686</v>
      </c>
      <c r="B52" s="22">
        <v>1.3125</v>
      </c>
      <c r="C52" s="33">
        <v>0</v>
      </c>
      <c r="D52" s="33">
        <v>0</v>
      </c>
      <c r="E52" s="34"/>
      <c r="F52" s="34"/>
      <c r="G52" s="34"/>
      <c r="H52" s="34"/>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41684</v>
      </c>
      <c r="C55" s="28">
        <f>Details!G23</f>
        <v>41688</v>
      </c>
      <c r="E55" s="13" t="str">
        <f>IF(ISBLANK(Details!B15),"",Details!B15)</f>
        <v>oil</v>
      </c>
      <c r="F55" s="13" t="s">
        <v>80</v>
      </c>
      <c r="G55" s="13" t="s">
        <v>20</v>
      </c>
      <c r="H55" s="13" t="s">
        <v>31</v>
      </c>
    </row>
    <row r="56" spans="5:8" s="13" customFormat="1" ht="12.75" hidden="1">
      <c r="E56" s="13" t="str">
        <f>IF(ISBLANK(Details!E15),"",Details!E15)</f>
        <v>coal</v>
      </c>
      <c r="F56" s="13" t="s">
        <v>81</v>
      </c>
      <c r="G56" s="13" t="s">
        <v>21</v>
      </c>
      <c r="H56" s="13" t="s">
        <v>32</v>
      </c>
    </row>
    <row r="57" spans="5:8" s="13" customFormat="1" ht="12.75" hidden="1">
      <c r="E57" s="13">
        <f>IF(ISBLANK(Details!H15),"",Details!H15)</f>
      </c>
      <c r="F57" s="13" t="s">
        <v>82</v>
      </c>
      <c r="G57" s="13" t="s">
        <v>22</v>
      </c>
      <c r="H57" s="13" t="s">
        <v>33</v>
      </c>
    </row>
    <row r="58" spans="5:8" s="13" customFormat="1" ht="12.75" hidden="1">
      <c r="E58" s="29" t="str">
        <f>IF(AND(E55&lt;&gt;"",E56&lt;&gt;""),E55&amp;" &amp; "&amp;E56,"")</f>
        <v>oil &amp; coal</v>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decimal" operator="greaterThan" allowBlank="1" showInputMessage="1" showErrorMessage="1" sqref="D53:IV53">
      <formula1>-9999999</formula1>
    </dataValidation>
    <dataValidation type="decimal" operator="greaterThanOrEqual" allowBlank="1" showInputMessage="1" showErrorMessage="1" sqref="C53">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sheetPr codeName="Sheet4"/>
  <dimension ref="A1:IU67"/>
  <sheetViews>
    <sheetView showGridLines="0" showRowColHeaders="0" zoomScalePageLayoutView="0" workbookViewId="0" topLeftCell="A1">
      <selection activeCell="A5" sqref="A5"/>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0" t="s">
        <v>65</v>
      </c>
      <c r="C1" s="80"/>
      <c r="D1" s="80"/>
      <c r="E1" s="80"/>
      <c r="F1" s="80"/>
      <c r="G1" s="80"/>
      <c r="H1" s="80"/>
      <c r="I1" s="80"/>
      <c r="J1" s="80" t="s">
        <v>69</v>
      </c>
      <c r="K1" s="80"/>
      <c r="L1" s="80"/>
      <c r="M1" s="80"/>
      <c r="N1" s="80"/>
      <c r="O1" s="80"/>
      <c r="P1" s="80"/>
      <c r="Q1" s="80"/>
      <c r="R1" s="80"/>
      <c r="S1" s="80"/>
    </row>
    <row r="2" spans="2:10" s="15" customFormat="1" ht="19.5" customHeight="1">
      <c r="B2" s="84"/>
      <c r="C2" s="84"/>
      <c r="D2" s="84"/>
      <c r="E2" s="84"/>
      <c r="F2" s="84"/>
      <c r="G2" s="84"/>
      <c r="H2" s="84"/>
      <c r="I2" s="84"/>
      <c r="J2" s="16"/>
    </row>
    <row r="3" spans="1:9" ht="19.5" customHeight="1">
      <c r="A3" s="81" t="s">
        <v>55</v>
      </c>
      <c r="B3" s="82"/>
      <c r="C3" s="83" t="s">
        <v>49</v>
      </c>
      <c r="D3" s="83"/>
      <c r="E3" s="17" t="s">
        <v>50</v>
      </c>
      <c r="F3" s="17" t="s">
        <v>51</v>
      </c>
      <c r="G3" s="81" t="s">
        <v>53</v>
      </c>
      <c r="H3" s="82"/>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oil  coal or Combination</v>
      </c>
      <c r="F4" s="14" t="s">
        <v>79</v>
      </c>
      <c r="G4" s="14" t="s">
        <v>44</v>
      </c>
      <c r="H4" s="14" t="s">
        <v>45</v>
      </c>
      <c r="I4" s="20"/>
      <c r="L4" s="19"/>
    </row>
    <row r="5" spans="1:9" ht="15" customHeight="1">
      <c r="A5" s="27">
        <v>41686</v>
      </c>
      <c r="B5" s="22">
        <v>0.3333333333333333</v>
      </c>
      <c r="C5" s="33">
        <v>0</v>
      </c>
      <c r="D5" s="33">
        <v>0</v>
      </c>
      <c r="E5" s="34"/>
      <c r="F5" s="34"/>
      <c r="G5" s="34"/>
      <c r="H5" s="34"/>
      <c r="I5" s="35"/>
    </row>
    <row r="6" spans="1:9" ht="15" customHeight="1">
      <c r="A6" s="9">
        <f>IF(ISBLANK($A$5),"",$A$5)</f>
        <v>41686</v>
      </c>
      <c r="B6" s="22">
        <v>0.3541666666666667</v>
      </c>
      <c r="C6" s="33">
        <v>0</v>
      </c>
      <c r="D6" s="33">
        <v>0</v>
      </c>
      <c r="E6" s="34"/>
      <c r="F6" s="34"/>
      <c r="G6" s="34"/>
      <c r="H6" s="34"/>
      <c r="I6" s="35"/>
    </row>
    <row r="7" spans="1:9" ht="15" customHeight="1">
      <c r="A7" s="9">
        <f aca="true" t="shared" si="0" ref="A7:A36">IF(ISBLANK($A$5),"",$A$5)</f>
        <v>41686</v>
      </c>
      <c r="B7" s="22">
        <v>0.375</v>
      </c>
      <c r="C7" s="33">
        <v>0</v>
      </c>
      <c r="D7" s="33">
        <v>0</v>
      </c>
      <c r="E7" s="34"/>
      <c r="F7" s="34"/>
      <c r="G7" s="34"/>
      <c r="H7" s="34"/>
      <c r="I7" s="35"/>
    </row>
    <row r="8" spans="1:9" ht="15" customHeight="1">
      <c r="A8" s="9">
        <f t="shared" si="0"/>
        <v>41686</v>
      </c>
      <c r="B8" s="22">
        <v>0.395833333333333</v>
      </c>
      <c r="C8" s="33">
        <v>0</v>
      </c>
      <c r="D8" s="33">
        <v>0</v>
      </c>
      <c r="E8" s="34"/>
      <c r="F8" s="34"/>
      <c r="G8" s="34"/>
      <c r="H8" s="34"/>
      <c r="I8" s="35"/>
    </row>
    <row r="9" spans="1:9" ht="15" customHeight="1">
      <c r="A9" s="9">
        <f t="shared" si="0"/>
        <v>41686</v>
      </c>
      <c r="B9" s="22">
        <v>0.416666666666667</v>
      </c>
      <c r="C9" s="33">
        <v>0</v>
      </c>
      <c r="D9" s="33">
        <v>0</v>
      </c>
      <c r="E9" s="34"/>
      <c r="F9" s="34"/>
      <c r="G9" s="34"/>
      <c r="H9" s="34"/>
      <c r="I9" s="35"/>
    </row>
    <row r="10" spans="1:9" ht="15" customHeight="1">
      <c r="A10" s="9">
        <f t="shared" si="0"/>
        <v>41686</v>
      </c>
      <c r="B10" s="22">
        <v>0.4375</v>
      </c>
      <c r="C10" s="33">
        <v>0</v>
      </c>
      <c r="D10" s="33">
        <v>0</v>
      </c>
      <c r="E10" s="34"/>
      <c r="F10" s="34"/>
      <c r="G10" s="34"/>
      <c r="H10" s="34"/>
      <c r="I10" s="35"/>
    </row>
    <row r="11" spans="1:9" ht="15" customHeight="1">
      <c r="A11" s="9">
        <f t="shared" si="0"/>
        <v>41686</v>
      </c>
      <c r="B11" s="22">
        <v>0.458333333333333</v>
      </c>
      <c r="C11" s="33">
        <v>0</v>
      </c>
      <c r="D11" s="33">
        <v>0</v>
      </c>
      <c r="E11" s="34"/>
      <c r="F11" s="34"/>
      <c r="G11" s="34"/>
      <c r="H11" s="34"/>
      <c r="I11" s="35"/>
    </row>
    <row r="12" spans="1:9" ht="15" customHeight="1">
      <c r="A12" s="9">
        <f t="shared" si="0"/>
        <v>41686</v>
      </c>
      <c r="B12" s="22">
        <v>0.479166666666667</v>
      </c>
      <c r="C12" s="33">
        <v>0</v>
      </c>
      <c r="D12" s="33">
        <v>0</v>
      </c>
      <c r="E12" s="34"/>
      <c r="F12" s="34"/>
      <c r="G12" s="34"/>
      <c r="H12" s="34"/>
      <c r="I12" s="35"/>
    </row>
    <row r="13" spans="1:9" ht="15" customHeight="1">
      <c r="A13" s="9">
        <f t="shared" si="0"/>
        <v>41686</v>
      </c>
      <c r="B13" s="22">
        <v>0.5</v>
      </c>
      <c r="C13" s="33">
        <v>0</v>
      </c>
      <c r="D13" s="33">
        <v>0</v>
      </c>
      <c r="E13" s="34"/>
      <c r="F13" s="34"/>
      <c r="G13" s="34"/>
      <c r="H13" s="34"/>
      <c r="I13" s="35"/>
    </row>
    <row r="14" spans="1:9" ht="15" customHeight="1">
      <c r="A14" s="9">
        <f t="shared" si="0"/>
        <v>41686</v>
      </c>
      <c r="B14" s="22">
        <v>0.520833333333333</v>
      </c>
      <c r="C14" s="33">
        <v>0</v>
      </c>
      <c r="D14" s="33">
        <v>0</v>
      </c>
      <c r="E14" s="34"/>
      <c r="F14" s="34"/>
      <c r="G14" s="34"/>
      <c r="H14" s="34"/>
      <c r="I14" s="35"/>
    </row>
    <row r="15" spans="1:9" ht="15" customHeight="1">
      <c r="A15" s="9">
        <f t="shared" si="0"/>
        <v>41686</v>
      </c>
      <c r="B15" s="22">
        <v>0.541666666666667</v>
      </c>
      <c r="C15" s="33">
        <v>0</v>
      </c>
      <c r="D15" s="33">
        <v>0</v>
      </c>
      <c r="E15" s="34"/>
      <c r="F15" s="34"/>
      <c r="G15" s="34"/>
      <c r="H15" s="34"/>
      <c r="I15" s="35"/>
    </row>
    <row r="16" spans="1:9" ht="15" customHeight="1">
      <c r="A16" s="9">
        <f t="shared" si="0"/>
        <v>41686</v>
      </c>
      <c r="B16" s="22">
        <v>0.5625</v>
      </c>
      <c r="C16" s="33">
        <v>10</v>
      </c>
      <c r="D16" s="33">
        <v>1</v>
      </c>
      <c r="E16" s="34" t="s">
        <v>95</v>
      </c>
      <c r="F16" s="34" t="s">
        <v>93</v>
      </c>
      <c r="G16" s="34"/>
      <c r="H16" s="34"/>
      <c r="I16" s="35"/>
    </row>
    <row r="17" spans="1:9" ht="15" customHeight="1">
      <c r="A17" s="9">
        <f t="shared" si="0"/>
        <v>41686</v>
      </c>
      <c r="B17" s="22">
        <v>0.583333333333333</v>
      </c>
      <c r="C17" s="33">
        <v>15</v>
      </c>
      <c r="D17" s="33">
        <v>1</v>
      </c>
      <c r="E17" s="34" t="s">
        <v>95</v>
      </c>
      <c r="F17" s="34" t="s">
        <v>93</v>
      </c>
      <c r="G17" s="34"/>
      <c r="H17" s="34"/>
      <c r="I17" s="35"/>
    </row>
    <row r="18" spans="1:9" ht="15" customHeight="1">
      <c r="A18" s="9">
        <f t="shared" si="0"/>
        <v>41686</v>
      </c>
      <c r="B18" s="22">
        <v>0.604166666666667</v>
      </c>
      <c r="C18" s="33">
        <v>20</v>
      </c>
      <c r="D18" s="33">
        <v>2</v>
      </c>
      <c r="E18" s="34" t="s">
        <v>95</v>
      </c>
      <c r="F18" s="34" t="s">
        <v>93</v>
      </c>
      <c r="G18" s="34"/>
      <c r="H18" s="34"/>
      <c r="I18" s="35"/>
    </row>
    <row r="19" spans="1:9" ht="15" customHeight="1">
      <c r="A19" s="9">
        <f t="shared" si="0"/>
        <v>41686</v>
      </c>
      <c r="B19" s="22">
        <v>0.625</v>
      </c>
      <c r="C19" s="33">
        <v>27.5</v>
      </c>
      <c r="D19" s="33">
        <v>2</v>
      </c>
      <c r="E19" s="34" t="s">
        <v>95</v>
      </c>
      <c r="F19" s="34" t="s">
        <v>93</v>
      </c>
      <c r="G19" s="34"/>
      <c r="H19" s="34"/>
      <c r="I19" s="35"/>
    </row>
    <row r="20" spans="1:9" ht="15" customHeight="1">
      <c r="A20" s="9">
        <f t="shared" si="0"/>
        <v>41686</v>
      </c>
      <c r="B20" s="22">
        <v>0.645833333333334</v>
      </c>
      <c r="C20" s="33">
        <v>27.5</v>
      </c>
      <c r="D20" s="33">
        <v>2</v>
      </c>
      <c r="E20" s="34" t="s">
        <v>95</v>
      </c>
      <c r="F20" s="34" t="s">
        <v>93</v>
      </c>
      <c r="G20" s="34" t="s">
        <v>21</v>
      </c>
      <c r="H20" s="34"/>
      <c r="I20" s="35" t="s">
        <v>99</v>
      </c>
    </row>
    <row r="21" spans="1:9" ht="15" customHeight="1">
      <c r="A21" s="9">
        <f t="shared" si="0"/>
        <v>41686</v>
      </c>
      <c r="B21" s="22">
        <v>0.666666666666667</v>
      </c>
      <c r="C21" s="33">
        <v>27.5</v>
      </c>
      <c r="D21" s="33">
        <v>2</v>
      </c>
      <c r="E21" s="34" t="s">
        <v>95</v>
      </c>
      <c r="F21" s="34" t="s">
        <v>93</v>
      </c>
      <c r="G21" s="34" t="s">
        <v>22</v>
      </c>
      <c r="H21" s="34"/>
      <c r="I21" s="35" t="s">
        <v>99</v>
      </c>
    </row>
    <row r="22" spans="1:9" ht="15" customHeight="1">
      <c r="A22" s="9">
        <f t="shared" si="0"/>
        <v>41686</v>
      </c>
      <c r="B22" s="22">
        <v>0.6875</v>
      </c>
      <c r="C22" s="33">
        <v>27.5</v>
      </c>
      <c r="D22" s="33">
        <v>60</v>
      </c>
      <c r="E22" s="34" t="s">
        <v>95</v>
      </c>
      <c r="F22" s="34" t="s">
        <v>93</v>
      </c>
      <c r="G22" s="34" t="s">
        <v>27</v>
      </c>
      <c r="H22" s="34"/>
      <c r="I22" s="35" t="s">
        <v>99</v>
      </c>
    </row>
    <row r="23" spans="1:9" ht="15" customHeight="1">
      <c r="A23" s="9">
        <f t="shared" si="0"/>
        <v>41686</v>
      </c>
      <c r="B23" s="22">
        <v>0.708333333333334</v>
      </c>
      <c r="C23" s="33">
        <v>27.5</v>
      </c>
      <c r="D23" s="33">
        <v>60</v>
      </c>
      <c r="E23" s="34" t="s">
        <v>95</v>
      </c>
      <c r="F23" s="34" t="s">
        <v>93</v>
      </c>
      <c r="G23" s="34"/>
      <c r="H23" s="34" t="s">
        <v>35</v>
      </c>
      <c r="I23" s="35" t="s">
        <v>99</v>
      </c>
    </row>
    <row r="24" spans="1:9" ht="15" customHeight="1">
      <c r="A24" s="9">
        <f t="shared" si="0"/>
        <v>41686</v>
      </c>
      <c r="B24" s="22">
        <v>0.729166666666667</v>
      </c>
      <c r="C24" s="33">
        <v>27.5</v>
      </c>
      <c r="D24" s="33">
        <v>-20</v>
      </c>
      <c r="E24" s="34" t="s">
        <v>95</v>
      </c>
      <c r="F24" s="34" t="s">
        <v>93</v>
      </c>
      <c r="G24" s="34" t="s">
        <v>28</v>
      </c>
      <c r="H24" s="34"/>
      <c r="I24" s="35" t="s">
        <v>99</v>
      </c>
    </row>
    <row r="25" spans="1:9" ht="15" customHeight="1">
      <c r="A25" s="9">
        <f t="shared" si="0"/>
        <v>41686</v>
      </c>
      <c r="B25" s="22">
        <v>0.75</v>
      </c>
      <c r="C25" s="33">
        <v>27.5</v>
      </c>
      <c r="D25" s="33">
        <v>-20</v>
      </c>
      <c r="E25" s="34" t="s">
        <v>95</v>
      </c>
      <c r="F25" s="34" t="s">
        <v>93</v>
      </c>
      <c r="G25" s="34"/>
      <c r="H25" s="34" t="s">
        <v>36</v>
      </c>
      <c r="I25" s="35" t="s">
        <v>99</v>
      </c>
    </row>
    <row r="26" spans="1:9" ht="15" customHeight="1">
      <c r="A26" s="9">
        <f t="shared" si="0"/>
        <v>41686</v>
      </c>
      <c r="B26" s="22">
        <v>0.770833333333334</v>
      </c>
      <c r="C26" s="33">
        <v>27.5</v>
      </c>
      <c r="D26" s="33">
        <v>2</v>
      </c>
      <c r="E26" s="34" t="s">
        <v>95</v>
      </c>
      <c r="F26" s="34" t="s">
        <v>93</v>
      </c>
      <c r="G26" s="34"/>
      <c r="H26" s="34"/>
      <c r="I26" s="35"/>
    </row>
    <row r="27" spans="1:9" ht="15" customHeight="1">
      <c r="A27" s="9">
        <f t="shared" si="0"/>
        <v>41686</v>
      </c>
      <c r="B27" s="22">
        <v>0.791666666666667</v>
      </c>
      <c r="C27" s="33">
        <v>27.5</v>
      </c>
      <c r="D27" s="33">
        <v>2</v>
      </c>
      <c r="E27" s="34" t="s">
        <v>95</v>
      </c>
      <c r="F27" s="34" t="s">
        <v>93</v>
      </c>
      <c r="G27" s="34"/>
      <c r="H27" s="34"/>
      <c r="I27" s="35"/>
    </row>
    <row r="28" spans="1:9" ht="15" customHeight="1">
      <c r="A28" s="9">
        <f t="shared" si="0"/>
        <v>41686</v>
      </c>
      <c r="B28" s="22">
        <v>0.812500000000001</v>
      </c>
      <c r="C28" s="33">
        <v>27.5</v>
      </c>
      <c r="D28" s="33">
        <v>2</v>
      </c>
      <c r="E28" s="34" t="s">
        <v>95</v>
      </c>
      <c r="F28" s="34" t="s">
        <v>93</v>
      </c>
      <c r="G28" s="34"/>
      <c r="H28" s="34"/>
      <c r="I28" s="35"/>
    </row>
    <row r="29" spans="1:11" s="24" customFormat="1" ht="15" customHeight="1">
      <c r="A29" s="9">
        <f t="shared" si="0"/>
        <v>41686</v>
      </c>
      <c r="B29" s="23">
        <v>0.833333333333334</v>
      </c>
      <c r="C29" s="33">
        <v>27.5</v>
      </c>
      <c r="D29" s="33">
        <v>2</v>
      </c>
      <c r="E29" s="34" t="s">
        <v>95</v>
      </c>
      <c r="F29" s="34" t="s">
        <v>93</v>
      </c>
      <c r="G29" s="34"/>
      <c r="H29" s="34"/>
      <c r="I29" s="35"/>
      <c r="K29" s="19"/>
    </row>
    <row r="30" spans="1:9" ht="15" customHeight="1">
      <c r="A30" s="9">
        <f t="shared" si="0"/>
        <v>41686</v>
      </c>
      <c r="B30" s="22">
        <v>0.854166666666667</v>
      </c>
      <c r="C30" s="33">
        <v>27.5</v>
      </c>
      <c r="D30" s="33">
        <v>2</v>
      </c>
      <c r="E30" s="34" t="s">
        <v>95</v>
      </c>
      <c r="F30" s="34" t="s">
        <v>93</v>
      </c>
      <c r="G30" s="34"/>
      <c r="H30" s="34"/>
      <c r="I30" s="35"/>
    </row>
    <row r="31" spans="1:9" ht="15" customHeight="1">
      <c r="A31" s="9">
        <f t="shared" si="0"/>
        <v>41686</v>
      </c>
      <c r="B31" s="22">
        <v>0.875000000000001</v>
      </c>
      <c r="C31" s="33">
        <v>27.5</v>
      </c>
      <c r="D31" s="33">
        <v>2</v>
      </c>
      <c r="E31" s="34" t="s">
        <v>95</v>
      </c>
      <c r="F31" s="34" t="s">
        <v>93</v>
      </c>
      <c r="G31" s="34"/>
      <c r="H31" s="34"/>
      <c r="I31" s="35"/>
    </row>
    <row r="32" spans="1:9" ht="15" customHeight="1">
      <c r="A32" s="9">
        <f t="shared" si="0"/>
        <v>41686</v>
      </c>
      <c r="B32" s="22">
        <v>0.895833333333334</v>
      </c>
      <c r="C32" s="33">
        <v>27.5</v>
      </c>
      <c r="D32" s="33">
        <v>2</v>
      </c>
      <c r="E32" s="34" t="s">
        <v>95</v>
      </c>
      <c r="F32" s="34" t="s">
        <v>93</v>
      </c>
      <c r="G32" s="34"/>
      <c r="H32" s="34"/>
      <c r="I32" s="35"/>
    </row>
    <row r="33" spans="1:9" ht="15" customHeight="1">
      <c r="A33" s="9">
        <f t="shared" si="0"/>
        <v>41686</v>
      </c>
      <c r="B33" s="22">
        <v>0.916666666666667</v>
      </c>
      <c r="C33" s="33">
        <v>27.5</v>
      </c>
      <c r="D33" s="33">
        <v>2</v>
      </c>
      <c r="E33" s="34" t="s">
        <v>95</v>
      </c>
      <c r="F33" s="34" t="s">
        <v>81</v>
      </c>
      <c r="G33" s="34"/>
      <c r="H33" s="34"/>
      <c r="I33" s="35"/>
    </row>
    <row r="34" spans="1:9" ht="15" customHeight="1">
      <c r="A34" s="9">
        <f t="shared" si="0"/>
        <v>41686</v>
      </c>
      <c r="B34" s="22">
        <v>0.937500000000001</v>
      </c>
      <c r="C34" s="33">
        <v>27.5</v>
      </c>
      <c r="D34" s="33">
        <v>2</v>
      </c>
      <c r="E34" s="34" t="s">
        <v>95</v>
      </c>
      <c r="F34" s="34" t="s">
        <v>81</v>
      </c>
      <c r="G34" s="34"/>
      <c r="H34" s="34"/>
      <c r="I34" s="35"/>
    </row>
    <row r="35" spans="1:9" ht="15" customHeight="1">
      <c r="A35" s="9">
        <f t="shared" si="0"/>
        <v>41686</v>
      </c>
      <c r="B35" s="22">
        <v>0.958333333333334</v>
      </c>
      <c r="C35" s="33">
        <v>27.5</v>
      </c>
      <c r="D35" s="33">
        <v>2</v>
      </c>
      <c r="E35" s="34" t="s">
        <v>95</v>
      </c>
      <c r="F35" s="34" t="s">
        <v>81</v>
      </c>
      <c r="G35" s="34"/>
      <c r="H35" s="34"/>
      <c r="I35" s="35"/>
    </row>
    <row r="36" spans="1:9" ht="15" customHeight="1">
      <c r="A36" s="9">
        <f t="shared" si="0"/>
        <v>41686</v>
      </c>
      <c r="B36" s="22">
        <v>0.979166666666667</v>
      </c>
      <c r="C36" s="33">
        <v>27.5</v>
      </c>
      <c r="D36" s="33">
        <v>2</v>
      </c>
      <c r="E36" s="34" t="s">
        <v>95</v>
      </c>
      <c r="F36" s="34" t="s">
        <v>81</v>
      </c>
      <c r="G36" s="34"/>
      <c r="H36" s="34"/>
      <c r="I36" s="35"/>
    </row>
    <row r="37" spans="1:9" ht="15" customHeight="1">
      <c r="A37" s="9">
        <f>IF(ISBLANK($A$5),"",$A$5+1)</f>
        <v>41687</v>
      </c>
      <c r="B37" s="22">
        <v>1</v>
      </c>
      <c r="C37" s="33">
        <v>27.5</v>
      </c>
      <c r="D37" s="33">
        <v>2</v>
      </c>
      <c r="E37" s="34" t="s">
        <v>95</v>
      </c>
      <c r="F37" s="34" t="s">
        <v>81</v>
      </c>
      <c r="G37" s="34"/>
      <c r="H37" s="34"/>
      <c r="I37" s="35"/>
    </row>
    <row r="38" spans="1:9" ht="15" customHeight="1">
      <c r="A38" s="9">
        <f aca="true" t="shared" si="1" ref="A38:A52">IF(ISBLANK($A$5),"",$A$5+1)</f>
        <v>41687</v>
      </c>
      <c r="B38" s="22">
        <v>1.02083333333333</v>
      </c>
      <c r="C38" s="33">
        <v>27.5</v>
      </c>
      <c r="D38" s="33">
        <v>2</v>
      </c>
      <c r="E38" s="34" t="s">
        <v>95</v>
      </c>
      <c r="F38" s="34" t="s">
        <v>81</v>
      </c>
      <c r="G38" s="34"/>
      <c r="H38" s="34"/>
      <c r="I38" s="35"/>
    </row>
    <row r="39" spans="1:9" ht="15" customHeight="1">
      <c r="A39" s="9">
        <f t="shared" si="1"/>
        <v>41687</v>
      </c>
      <c r="B39" s="22">
        <v>1.04166666666667</v>
      </c>
      <c r="C39" s="33">
        <v>27.5</v>
      </c>
      <c r="D39" s="33">
        <v>2</v>
      </c>
      <c r="E39" s="34" t="s">
        <v>95</v>
      </c>
      <c r="F39" s="34" t="s">
        <v>81</v>
      </c>
      <c r="G39" s="34"/>
      <c r="H39" s="34"/>
      <c r="I39" s="35"/>
    </row>
    <row r="40" spans="1:9" ht="15" customHeight="1">
      <c r="A40" s="9">
        <f t="shared" si="1"/>
        <v>41687</v>
      </c>
      <c r="B40" s="22">
        <v>1.0625</v>
      </c>
      <c r="C40" s="33">
        <v>27.5</v>
      </c>
      <c r="D40" s="33">
        <v>2</v>
      </c>
      <c r="E40" s="34" t="s">
        <v>95</v>
      </c>
      <c r="F40" s="34" t="s">
        <v>81</v>
      </c>
      <c r="G40" s="34"/>
      <c r="H40" s="34"/>
      <c r="I40" s="35"/>
    </row>
    <row r="41" spans="1:9" ht="15" customHeight="1">
      <c r="A41" s="9">
        <f t="shared" si="1"/>
        <v>41687</v>
      </c>
      <c r="B41" s="22">
        <v>1.08333333333333</v>
      </c>
      <c r="C41" s="33">
        <v>27.5</v>
      </c>
      <c r="D41" s="33">
        <v>2</v>
      </c>
      <c r="E41" s="34" t="s">
        <v>95</v>
      </c>
      <c r="F41" s="34" t="s">
        <v>81</v>
      </c>
      <c r="G41" s="34"/>
      <c r="H41" s="34"/>
      <c r="I41" s="35"/>
    </row>
    <row r="42" spans="1:9" ht="15" customHeight="1">
      <c r="A42" s="9">
        <f t="shared" si="1"/>
        <v>41687</v>
      </c>
      <c r="B42" s="22">
        <v>1.10416666666667</v>
      </c>
      <c r="C42" s="33">
        <v>27.5</v>
      </c>
      <c r="D42" s="33">
        <v>2</v>
      </c>
      <c r="E42" s="34" t="s">
        <v>95</v>
      </c>
      <c r="F42" s="34" t="s">
        <v>81</v>
      </c>
      <c r="G42" s="34"/>
      <c r="H42" s="34"/>
      <c r="I42" s="35"/>
    </row>
    <row r="43" spans="1:9" ht="15" customHeight="1">
      <c r="A43" s="9">
        <f t="shared" si="1"/>
        <v>41687</v>
      </c>
      <c r="B43" s="22">
        <v>1.125</v>
      </c>
      <c r="C43" s="33">
        <v>27.5</v>
      </c>
      <c r="D43" s="33">
        <v>2</v>
      </c>
      <c r="E43" s="34" t="s">
        <v>95</v>
      </c>
      <c r="F43" s="34" t="s">
        <v>81</v>
      </c>
      <c r="G43" s="34"/>
      <c r="H43" s="34"/>
      <c r="I43" s="35"/>
    </row>
    <row r="44" spans="1:9" ht="15" customHeight="1">
      <c r="A44" s="9">
        <f t="shared" si="1"/>
        <v>41687</v>
      </c>
      <c r="B44" s="22">
        <v>1.14583333333333</v>
      </c>
      <c r="C44" s="33">
        <v>27.5</v>
      </c>
      <c r="D44" s="33">
        <v>2</v>
      </c>
      <c r="E44" s="34" t="s">
        <v>95</v>
      </c>
      <c r="F44" s="34" t="s">
        <v>81</v>
      </c>
      <c r="G44" s="34"/>
      <c r="H44" s="34"/>
      <c r="I44" s="35"/>
    </row>
    <row r="45" spans="1:9" ht="15" customHeight="1">
      <c r="A45" s="9">
        <f t="shared" si="1"/>
        <v>41687</v>
      </c>
      <c r="B45" s="22">
        <v>1.16666666666667</v>
      </c>
      <c r="C45" s="33">
        <v>27.5</v>
      </c>
      <c r="D45" s="33">
        <v>2</v>
      </c>
      <c r="E45" s="34" t="s">
        <v>95</v>
      </c>
      <c r="F45" s="34" t="s">
        <v>81</v>
      </c>
      <c r="G45" s="34"/>
      <c r="H45" s="34"/>
      <c r="I45" s="35"/>
    </row>
    <row r="46" spans="1:9" ht="15" customHeight="1">
      <c r="A46" s="9">
        <f t="shared" si="1"/>
        <v>41687</v>
      </c>
      <c r="B46" s="22">
        <v>1.1875</v>
      </c>
      <c r="C46" s="33">
        <v>27.5</v>
      </c>
      <c r="D46" s="33">
        <v>2</v>
      </c>
      <c r="E46" s="34" t="s">
        <v>95</v>
      </c>
      <c r="F46" s="34" t="s">
        <v>81</v>
      </c>
      <c r="G46" s="34"/>
      <c r="H46" s="34"/>
      <c r="I46" s="35"/>
    </row>
    <row r="47" spans="1:9" ht="15" customHeight="1">
      <c r="A47" s="9">
        <f t="shared" si="1"/>
        <v>41687</v>
      </c>
      <c r="B47" s="22">
        <v>1.20833333333334</v>
      </c>
      <c r="C47" s="33">
        <v>27.5</v>
      </c>
      <c r="D47" s="33">
        <v>2</v>
      </c>
      <c r="E47" s="34" t="s">
        <v>95</v>
      </c>
      <c r="F47" s="34" t="s">
        <v>81</v>
      </c>
      <c r="G47" s="34"/>
      <c r="H47" s="34"/>
      <c r="I47" s="35"/>
    </row>
    <row r="48" spans="1:9" ht="15" customHeight="1">
      <c r="A48" s="9">
        <f t="shared" si="1"/>
        <v>41687</v>
      </c>
      <c r="B48" s="22">
        <v>1.22916666666667</v>
      </c>
      <c r="C48" s="33">
        <v>27.5</v>
      </c>
      <c r="D48" s="33">
        <v>2</v>
      </c>
      <c r="E48" s="34" t="s">
        <v>95</v>
      </c>
      <c r="F48" s="34" t="s">
        <v>81</v>
      </c>
      <c r="G48" s="34"/>
      <c r="H48" s="34"/>
      <c r="I48" s="35"/>
    </row>
    <row r="49" spans="1:9" ht="15" customHeight="1">
      <c r="A49" s="9">
        <f t="shared" si="1"/>
        <v>41687</v>
      </c>
      <c r="B49" s="22">
        <v>1.25</v>
      </c>
      <c r="C49" s="33">
        <v>27.5</v>
      </c>
      <c r="D49" s="33">
        <v>2</v>
      </c>
      <c r="E49" s="34" t="s">
        <v>95</v>
      </c>
      <c r="F49" s="34" t="s">
        <v>81</v>
      </c>
      <c r="G49" s="34"/>
      <c r="H49" s="34"/>
      <c r="I49" s="35"/>
    </row>
    <row r="50" spans="1:9" ht="15" customHeight="1">
      <c r="A50" s="9">
        <f t="shared" si="1"/>
        <v>41687</v>
      </c>
      <c r="B50" s="22">
        <v>1.27083333333334</v>
      </c>
      <c r="C50" s="33">
        <v>27.5</v>
      </c>
      <c r="D50" s="33">
        <v>2</v>
      </c>
      <c r="E50" s="34" t="s">
        <v>95</v>
      </c>
      <c r="F50" s="34" t="s">
        <v>81</v>
      </c>
      <c r="G50" s="34"/>
      <c r="H50" s="34"/>
      <c r="I50" s="35"/>
    </row>
    <row r="51" spans="1:9" ht="15" customHeight="1">
      <c r="A51" s="9">
        <f t="shared" si="1"/>
        <v>41687</v>
      </c>
      <c r="B51" s="22">
        <v>1.29166666666667</v>
      </c>
      <c r="C51" s="33">
        <v>27.5</v>
      </c>
      <c r="D51" s="33">
        <v>2</v>
      </c>
      <c r="E51" s="34" t="s">
        <v>95</v>
      </c>
      <c r="F51" s="34" t="s">
        <v>81</v>
      </c>
      <c r="G51" s="34"/>
      <c r="H51" s="34"/>
      <c r="I51" s="35"/>
    </row>
    <row r="52" spans="1:9" ht="15" customHeight="1">
      <c r="A52" s="9">
        <f t="shared" si="1"/>
        <v>41687</v>
      </c>
      <c r="B52" s="22">
        <v>1.3125</v>
      </c>
      <c r="C52" s="33">
        <v>27.5</v>
      </c>
      <c r="D52" s="33">
        <v>2</v>
      </c>
      <c r="E52" s="34" t="s">
        <v>95</v>
      </c>
      <c r="F52" s="34" t="s">
        <v>81</v>
      </c>
      <c r="G52" s="34"/>
      <c r="H52" s="34"/>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41684</v>
      </c>
      <c r="C55" s="28">
        <f>Details!G23</f>
        <v>41688</v>
      </c>
      <c r="E55" s="13" t="str">
        <f>IF(ISBLANK(Details!B15),"",Details!B15)</f>
        <v>oil</v>
      </c>
      <c r="F55" s="13" t="s">
        <v>80</v>
      </c>
      <c r="G55" s="13" t="s">
        <v>20</v>
      </c>
      <c r="H55" s="13" t="s">
        <v>31</v>
      </c>
    </row>
    <row r="56" spans="5:8" s="13" customFormat="1" ht="12.75" hidden="1">
      <c r="E56" s="13" t="str">
        <f>IF(ISBLANK(Details!E15),"",Details!E15)</f>
        <v>coal</v>
      </c>
      <c r="F56" s="13" t="s">
        <v>81</v>
      </c>
      <c r="G56" s="13" t="s">
        <v>21</v>
      </c>
      <c r="H56" s="13" t="s">
        <v>32</v>
      </c>
    </row>
    <row r="57" spans="5:8" s="13" customFormat="1" ht="12.75" hidden="1">
      <c r="E57" s="13">
        <f>IF(ISBLANK(Details!H15),"",Details!H15)</f>
      </c>
      <c r="F57" s="13" t="s">
        <v>82</v>
      </c>
      <c r="G57" s="13" t="s">
        <v>22</v>
      </c>
      <c r="H57" s="13" t="s">
        <v>33</v>
      </c>
    </row>
    <row r="58" spans="5:8" s="13" customFormat="1" ht="12.75" hidden="1">
      <c r="E58" s="29" t="str">
        <f>IF(AND(E55&lt;&gt;"",E56&lt;&gt;""),E55&amp;" &amp; "&amp;E56,"")</f>
        <v>oil &amp; coal</v>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sheetPr codeName="Sheet5"/>
  <dimension ref="A1:IU67"/>
  <sheetViews>
    <sheetView showGridLines="0" showRowColHeaders="0" zoomScalePageLayoutView="0" workbookViewId="0" topLeftCell="A1">
      <selection activeCell="A5" sqref="A5"/>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0" t="s">
        <v>65</v>
      </c>
      <c r="C1" s="80"/>
      <c r="D1" s="80"/>
      <c r="E1" s="80"/>
      <c r="F1" s="80"/>
      <c r="G1" s="80"/>
      <c r="H1" s="80"/>
      <c r="I1" s="80"/>
      <c r="J1" s="80" t="s">
        <v>69</v>
      </c>
      <c r="K1" s="80"/>
      <c r="L1" s="80"/>
      <c r="M1" s="80"/>
      <c r="N1" s="80"/>
      <c r="O1" s="80"/>
      <c r="P1" s="80"/>
      <c r="Q1" s="80"/>
      <c r="R1" s="80"/>
      <c r="S1" s="80"/>
    </row>
    <row r="2" spans="2:10" s="15" customFormat="1" ht="19.5" customHeight="1">
      <c r="B2" s="84"/>
      <c r="C2" s="84"/>
      <c r="D2" s="84"/>
      <c r="E2" s="84"/>
      <c r="F2" s="84"/>
      <c r="G2" s="84"/>
      <c r="H2" s="84"/>
      <c r="I2" s="84"/>
      <c r="J2" s="16"/>
    </row>
    <row r="3" spans="1:9" ht="19.5" customHeight="1">
      <c r="A3" s="81" t="s">
        <v>55</v>
      </c>
      <c r="B3" s="82"/>
      <c r="C3" s="83" t="s">
        <v>49</v>
      </c>
      <c r="D3" s="83"/>
      <c r="E3" s="17" t="s">
        <v>50</v>
      </c>
      <c r="F3" s="17" t="s">
        <v>51</v>
      </c>
      <c r="G3" s="81" t="s">
        <v>53</v>
      </c>
      <c r="H3" s="82"/>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oil  coal or Combination</v>
      </c>
      <c r="F4" s="14" t="s">
        <v>79</v>
      </c>
      <c r="G4" s="14" t="s">
        <v>44</v>
      </c>
      <c r="H4" s="14" t="s">
        <v>45</v>
      </c>
      <c r="I4" s="20"/>
      <c r="L4" s="19"/>
    </row>
    <row r="5" spans="1:9" ht="15" customHeight="1">
      <c r="A5" s="27">
        <v>41687</v>
      </c>
      <c r="B5" s="22">
        <v>0.3333333333333333</v>
      </c>
      <c r="C5" s="33">
        <v>27.5</v>
      </c>
      <c r="D5" s="33">
        <v>2</v>
      </c>
      <c r="E5" s="34" t="s">
        <v>95</v>
      </c>
      <c r="F5" s="34" t="s">
        <v>81</v>
      </c>
      <c r="G5" s="34"/>
      <c r="H5" s="34"/>
      <c r="I5" s="35"/>
    </row>
    <row r="6" spans="1:9" ht="15" customHeight="1">
      <c r="A6" s="9">
        <f>IF(ISBLANK($A$5),"",$A$5)</f>
        <v>41687</v>
      </c>
      <c r="B6" s="22">
        <v>0.3541666666666667</v>
      </c>
      <c r="C6" s="33">
        <v>27.5</v>
      </c>
      <c r="D6" s="33">
        <v>2</v>
      </c>
      <c r="E6" s="34" t="s">
        <v>95</v>
      </c>
      <c r="F6" s="34" t="s">
        <v>81</v>
      </c>
      <c r="G6" s="34"/>
      <c r="H6" s="34"/>
      <c r="I6" s="35"/>
    </row>
    <row r="7" spans="1:9" ht="15" customHeight="1">
      <c r="A7" s="9">
        <f aca="true" t="shared" si="0" ref="A7:A36">IF(ISBLANK($A$5),"",$A$5)</f>
        <v>41687</v>
      </c>
      <c r="B7" s="22">
        <v>0.375</v>
      </c>
      <c r="C7" s="33">
        <v>27.5</v>
      </c>
      <c r="D7" s="33">
        <v>2</v>
      </c>
      <c r="E7" s="34" t="s">
        <v>95</v>
      </c>
      <c r="F7" s="34" t="s">
        <v>81</v>
      </c>
      <c r="G7" s="34"/>
      <c r="H7" s="34"/>
      <c r="I7" s="35"/>
    </row>
    <row r="8" spans="1:9" ht="15" customHeight="1">
      <c r="A8" s="9">
        <f t="shared" si="0"/>
        <v>41687</v>
      </c>
      <c r="B8" s="22">
        <v>0.395833333333333</v>
      </c>
      <c r="C8" s="33">
        <v>27.5</v>
      </c>
      <c r="D8" s="33">
        <v>2</v>
      </c>
      <c r="E8" s="34" t="s">
        <v>95</v>
      </c>
      <c r="F8" s="34" t="s">
        <v>81</v>
      </c>
      <c r="G8" s="34"/>
      <c r="H8" s="34"/>
      <c r="I8" s="35"/>
    </row>
    <row r="9" spans="1:9" ht="15" customHeight="1">
      <c r="A9" s="9">
        <f t="shared" si="0"/>
        <v>41687</v>
      </c>
      <c r="B9" s="22">
        <v>0.416666666666667</v>
      </c>
      <c r="C9" s="33">
        <v>27.5</v>
      </c>
      <c r="D9" s="33">
        <v>2</v>
      </c>
      <c r="E9" s="34" t="s">
        <v>95</v>
      </c>
      <c r="F9" s="34" t="s">
        <v>81</v>
      </c>
      <c r="G9" s="34"/>
      <c r="H9" s="34"/>
      <c r="I9" s="35"/>
    </row>
    <row r="10" spans="1:9" ht="15" customHeight="1">
      <c r="A10" s="9">
        <f t="shared" si="0"/>
        <v>41687</v>
      </c>
      <c r="B10" s="22">
        <v>0.4375</v>
      </c>
      <c r="C10" s="33">
        <v>35</v>
      </c>
      <c r="D10" s="33">
        <v>2</v>
      </c>
      <c r="E10" s="34" t="s">
        <v>95</v>
      </c>
      <c r="F10" s="34" t="s">
        <v>93</v>
      </c>
      <c r="G10" s="34"/>
      <c r="H10" s="34"/>
      <c r="I10" s="35"/>
    </row>
    <row r="11" spans="1:9" ht="15" customHeight="1">
      <c r="A11" s="9">
        <f t="shared" si="0"/>
        <v>41687</v>
      </c>
      <c r="B11" s="22">
        <v>0.458333333333333</v>
      </c>
      <c r="C11" s="33">
        <v>35</v>
      </c>
      <c r="D11" s="33">
        <v>2</v>
      </c>
      <c r="E11" s="34" t="s">
        <v>95</v>
      </c>
      <c r="F11" s="34" t="s">
        <v>93</v>
      </c>
      <c r="G11" s="34"/>
      <c r="H11" s="34"/>
      <c r="I11" s="35"/>
    </row>
    <row r="12" spans="1:9" ht="15" customHeight="1">
      <c r="A12" s="9">
        <f t="shared" si="0"/>
        <v>41687</v>
      </c>
      <c r="B12" s="22">
        <v>0.479166666666667</v>
      </c>
      <c r="C12" s="33">
        <v>40</v>
      </c>
      <c r="D12" s="33">
        <v>2</v>
      </c>
      <c r="E12" s="34" t="s">
        <v>95</v>
      </c>
      <c r="F12" s="34" t="s">
        <v>93</v>
      </c>
      <c r="G12" s="34"/>
      <c r="H12" s="34"/>
      <c r="I12" s="35"/>
    </row>
    <row r="13" spans="1:9" ht="15" customHeight="1">
      <c r="A13" s="9">
        <f t="shared" si="0"/>
        <v>41687</v>
      </c>
      <c r="B13" s="22">
        <v>0.5</v>
      </c>
      <c r="C13" s="33">
        <v>40</v>
      </c>
      <c r="D13" s="33">
        <v>2</v>
      </c>
      <c r="E13" s="34" t="s">
        <v>95</v>
      </c>
      <c r="F13" s="34" t="s">
        <v>93</v>
      </c>
      <c r="G13" s="34"/>
      <c r="H13" s="34"/>
      <c r="I13" s="35"/>
    </row>
    <row r="14" spans="1:9" ht="15" customHeight="1">
      <c r="A14" s="9">
        <f t="shared" si="0"/>
        <v>41687</v>
      </c>
      <c r="B14" s="22">
        <v>0.520833333333333</v>
      </c>
      <c r="C14" s="33">
        <v>42</v>
      </c>
      <c r="D14" s="33">
        <v>2</v>
      </c>
      <c r="E14" s="34" t="s">
        <v>95</v>
      </c>
      <c r="F14" s="34" t="s">
        <v>93</v>
      </c>
      <c r="G14" s="34"/>
      <c r="H14" s="34"/>
      <c r="I14" s="35"/>
    </row>
    <row r="15" spans="1:9" ht="15" customHeight="1">
      <c r="A15" s="9">
        <f t="shared" si="0"/>
        <v>41687</v>
      </c>
      <c r="B15" s="22">
        <v>0.541666666666667</v>
      </c>
      <c r="C15" s="33">
        <v>42</v>
      </c>
      <c r="D15" s="33">
        <v>2</v>
      </c>
      <c r="E15" s="34" t="s">
        <v>95</v>
      </c>
      <c r="F15" s="34" t="s">
        <v>81</v>
      </c>
      <c r="G15" s="34"/>
      <c r="H15" s="34"/>
      <c r="I15" s="35"/>
    </row>
    <row r="16" spans="1:9" ht="15" customHeight="1">
      <c r="A16" s="9">
        <f t="shared" si="0"/>
        <v>41687</v>
      </c>
      <c r="B16" s="22">
        <v>0.5625</v>
      </c>
      <c r="C16" s="33">
        <v>42</v>
      </c>
      <c r="D16" s="33">
        <v>2</v>
      </c>
      <c r="E16" s="34" t="s">
        <v>95</v>
      </c>
      <c r="F16" s="34" t="s">
        <v>81</v>
      </c>
      <c r="G16" s="34"/>
      <c r="H16" s="34"/>
      <c r="I16" s="35"/>
    </row>
    <row r="17" spans="1:9" ht="15" customHeight="1">
      <c r="A17" s="9">
        <f t="shared" si="0"/>
        <v>41687</v>
      </c>
      <c r="B17" s="22">
        <v>0.583333333333333</v>
      </c>
      <c r="C17" s="33">
        <v>42</v>
      </c>
      <c r="D17" s="33">
        <v>2</v>
      </c>
      <c r="E17" s="34" t="s">
        <v>95</v>
      </c>
      <c r="F17" s="34" t="s">
        <v>81</v>
      </c>
      <c r="G17" s="34"/>
      <c r="H17" s="34"/>
      <c r="I17" s="35"/>
    </row>
    <row r="18" spans="1:9" ht="15" customHeight="1">
      <c r="A18" s="9">
        <f t="shared" si="0"/>
        <v>41687</v>
      </c>
      <c r="B18" s="22">
        <v>0.604166666666667</v>
      </c>
      <c r="C18" s="33">
        <v>42</v>
      </c>
      <c r="D18" s="33">
        <v>2</v>
      </c>
      <c r="E18" s="34" t="s">
        <v>95</v>
      </c>
      <c r="F18" s="34" t="s">
        <v>81</v>
      </c>
      <c r="G18" s="34"/>
      <c r="H18" s="34"/>
      <c r="I18" s="35"/>
    </row>
    <row r="19" spans="1:9" ht="15" customHeight="1">
      <c r="A19" s="9">
        <f t="shared" si="0"/>
        <v>41687</v>
      </c>
      <c r="B19" s="22">
        <v>0.625</v>
      </c>
      <c r="C19" s="33">
        <v>42</v>
      </c>
      <c r="D19" s="33">
        <v>5</v>
      </c>
      <c r="E19" s="34" t="s">
        <v>95</v>
      </c>
      <c r="F19" s="34" t="s">
        <v>81</v>
      </c>
      <c r="G19" s="34"/>
      <c r="H19" s="34" t="s">
        <v>40</v>
      </c>
      <c r="I19" s="35" t="s">
        <v>100</v>
      </c>
    </row>
    <row r="20" spans="1:9" ht="15" customHeight="1">
      <c r="A20" s="9">
        <f t="shared" si="0"/>
        <v>41687</v>
      </c>
      <c r="B20" s="22">
        <v>0.645833333333334</v>
      </c>
      <c r="C20" s="33">
        <v>42</v>
      </c>
      <c r="D20" s="33">
        <v>5</v>
      </c>
      <c r="E20" s="34" t="s">
        <v>95</v>
      </c>
      <c r="F20" s="34" t="s">
        <v>81</v>
      </c>
      <c r="G20" s="34"/>
      <c r="H20" s="34" t="s">
        <v>40</v>
      </c>
      <c r="I20" s="35" t="s">
        <v>100</v>
      </c>
    </row>
    <row r="21" spans="1:9" ht="15" customHeight="1">
      <c r="A21" s="9">
        <f t="shared" si="0"/>
        <v>41687</v>
      </c>
      <c r="B21" s="22">
        <v>0.666666666666667</v>
      </c>
      <c r="C21" s="33">
        <v>42</v>
      </c>
      <c r="D21" s="33">
        <v>5</v>
      </c>
      <c r="E21" s="34" t="s">
        <v>95</v>
      </c>
      <c r="F21" s="34" t="s">
        <v>81</v>
      </c>
      <c r="G21" s="34"/>
      <c r="H21" s="34" t="s">
        <v>40</v>
      </c>
      <c r="I21" s="35" t="s">
        <v>100</v>
      </c>
    </row>
    <row r="22" spans="1:9" ht="15" customHeight="1">
      <c r="A22" s="9">
        <f t="shared" si="0"/>
        <v>41687</v>
      </c>
      <c r="B22" s="22">
        <v>0.6875</v>
      </c>
      <c r="C22" s="33">
        <v>42</v>
      </c>
      <c r="D22" s="33">
        <v>5</v>
      </c>
      <c r="E22" s="34" t="s">
        <v>95</v>
      </c>
      <c r="F22" s="34" t="s">
        <v>81</v>
      </c>
      <c r="G22" s="34"/>
      <c r="H22" s="34" t="s">
        <v>40</v>
      </c>
      <c r="I22" s="35" t="s">
        <v>100</v>
      </c>
    </row>
    <row r="23" spans="1:9" ht="15" customHeight="1">
      <c r="A23" s="9">
        <f t="shared" si="0"/>
        <v>41687</v>
      </c>
      <c r="B23" s="22">
        <v>0.708333333333334</v>
      </c>
      <c r="C23" s="33">
        <v>42</v>
      </c>
      <c r="D23" s="33">
        <v>5</v>
      </c>
      <c r="E23" s="34" t="s">
        <v>95</v>
      </c>
      <c r="F23" s="34" t="s">
        <v>81</v>
      </c>
      <c r="G23" s="34"/>
      <c r="H23" s="34" t="s">
        <v>43</v>
      </c>
      <c r="I23" s="35" t="s">
        <v>100</v>
      </c>
    </row>
    <row r="24" spans="1:9" ht="15" customHeight="1">
      <c r="A24" s="9">
        <f t="shared" si="0"/>
        <v>41687</v>
      </c>
      <c r="B24" s="22">
        <v>0.729166666666667</v>
      </c>
      <c r="C24" s="33">
        <v>42</v>
      </c>
      <c r="D24" s="33">
        <v>5</v>
      </c>
      <c r="E24" s="34" t="s">
        <v>95</v>
      </c>
      <c r="F24" s="34" t="s">
        <v>81</v>
      </c>
      <c r="G24" s="34"/>
      <c r="H24" s="34" t="s">
        <v>43</v>
      </c>
      <c r="I24" s="35" t="s">
        <v>100</v>
      </c>
    </row>
    <row r="25" spans="1:9" ht="15" customHeight="1">
      <c r="A25" s="9">
        <f t="shared" si="0"/>
        <v>41687</v>
      </c>
      <c r="B25" s="22">
        <v>0.75</v>
      </c>
      <c r="C25" s="33">
        <v>42</v>
      </c>
      <c r="D25" s="33">
        <v>2</v>
      </c>
      <c r="E25" s="34" t="s">
        <v>95</v>
      </c>
      <c r="F25" s="34" t="s">
        <v>81</v>
      </c>
      <c r="G25" s="34"/>
      <c r="H25" s="34"/>
      <c r="I25" s="35"/>
    </row>
    <row r="26" spans="1:9" ht="15" customHeight="1">
      <c r="A26" s="9">
        <f t="shared" si="0"/>
        <v>41687</v>
      </c>
      <c r="B26" s="22">
        <v>0.770833333333334</v>
      </c>
      <c r="C26" s="33">
        <v>42</v>
      </c>
      <c r="D26" s="33">
        <v>2</v>
      </c>
      <c r="E26" s="34" t="s">
        <v>95</v>
      </c>
      <c r="F26" s="34" t="s">
        <v>81</v>
      </c>
      <c r="G26" s="34"/>
      <c r="H26" s="34"/>
      <c r="I26" s="35"/>
    </row>
    <row r="27" spans="1:9" ht="15" customHeight="1">
      <c r="A27" s="9">
        <f t="shared" si="0"/>
        <v>41687</v>
      </c>
      <c r="B27" s="22">
        <v>0.791666666666667</v>
      </c>
      <c r="C27" s="33">
        <v>42</v>
      </c>
      <c r="D27" s="33">
        <v>2</v>
      </c>
      <c r="E27" s="34" t="s">
        <v>95</v>
      </c>
      <c r="F27" s="34" t="s">
        <v>81</v>
      </c>
      <c r="G27" s="34"/>
      <c r="H27" s="34"/>
      <c r="I27" s="35"/>
    </row>
    <row r="28" spans="1:9" ht="15" customHeight="1">
      <c r="A28" s="9">
        <f t="shared" si="0"/>
        <v>41687</v>
      </c>
      <c r="B28" s="22">
        <v>0.812500000000001</v>
      </c>
      <c r="C28" s="33">
        <v>27.5</v>
      </c>
      <c r="D28" s="33">
        <v>2</v>
      </c>
      <c r="E28" s="34" t="s">
        <v>95</v>
      </c>
      <c r="F28" s="34" t="s">
        <v>81</v>
      </c>
      <c r="G28" s="34"/>
      <c r="H28" s="34"/>
      <c r="I28" s="35"/>
    </row>
    <row r="29" spans="1:11" s="24" customFormat="1" ht="15" customHeight="1">
      <c r="A29" s="9">
        <f t="shared" si="0"/>
        <v>41687</v>
      </c>
      <c r="B29" s="23">
        <v>0.833333333333334</v>
      </c>
      <c r="C29" s="33">
        <v>27.5</v>
      </c>
      <c r="D29" s="33">
        <v>2</v>
      </c>
      <c r="E29" s="34" t="s">
        <v>95</v>
      </c>
      <c r="F29" s="34" t="s">
        <v>81</v>
      </c>
      <c r="G29" s="34"/>
      <c r="H29" s="34"/>
      <c r="I29" s="35"/>
      <c r="K29" s="19"/>
    </row>
    <row r="30" spans="1:9" ht="15" customHeight="1">
      <c r="A30" s="9">
        <f t="shared" si="0"/>
        <v>41687</v>
      </c>
      <c r="B30" s="22">
        <v>0.854166666666667</v>
      </c>
      <c r="C30" s="33">
        <v>27.5</v>
      </c>
      <c r="D30" s="33">
        <v>2</v>
      </c>
      <c r="E30" s="34" t="s">
        <v>95</v>
      </c>
      <c r="F30" s="34" t="s">
        <v>80</v>
      </c>
      <c r="G30" s="34"/>
      <c r="H30" s="34"/>
      <c r="I30" s="35"/>
    </row>
    <row r="31" spans="1:9" ht="15" customHeight="1">
      <c r="A31" s="9">
        <f t="shared" si="0"/>
        <v>41687</v>
      </c>
      <c r="B31" s="22">
        <v>0.875000000000001</v>
      </c>
      <c r="C31" s="33">
        <v>27.5</v>
      </c>
      <c r="D31" s="33">
        <v>2</v>
      </c>
      <c r="E31" s="34" t="s">
        <v>95</v>
      </c>
      <c r="F31" s="34" t="s">
        <v>80</v>
      </c>
      <c r="G31" s="34"/>
      <c r="H31" s="34"/>
      <c r="I31" s="35"/>
    </row>
    <row r="32" spans="1:9" ht="15" customHeight="1">
      <c r="A32" s="9">
        <f t="shared" si="0"/>
        <v>41687</v>
      </c>
      <c r="B32" s="22">
        <v>0.895833333333334</v>
      </c>
      <c r="C32" s="33">
        <v>27.5</v>
      </c>
      <c r="D32" s="33">
        <v>2</v>
      </c>
      <c r="E32" s="34" t="s">
        <v>95</v>
      </c>
      <c r="F32" s="34" t="s">
        <v>80</v>
      </c>
      <c r="G32" s="34"/>
      <c r="H32" s="34"/>
      <c r="I32" s="35"/>
    </row>
    <row r="33" spans="1:9" ht="15" customHeight="1">
      <c r="A33" s="9">
        <f t="shared" si="0"/>
        <v>41687</v>
      </c>
      <c r="B33" s="22">
        <v>0.916666666666667</v>
      </c>
      <c r="C33" s="33">
        <v>27.5</v>
      </c>
      <c r="D33" s="33">
        <v>2</v>
      </c>
      <c r="E33" s="34" t="s">
        <v>95</v>
      </c>
      <c r="F33" s="34" t="s">
        <v>80</v>
      </c>
      <c r="G33" s="34"/>
      <c r="H33" s="34"/>
      <c r="I33" s="35"/>
    </row>
    <row r="34" spans="1:9" ht="15" customHeight="1">
      <c r="A34" s="9">
        <f t="shared" si="0"/>
        <v>41687</v>
      </c>
      <c r="B34" s="22">
        <v>0.937500000000001</v>
      </c>
      <c r="C34" s="33">
        <v>27.5</v>
      </c>
      <c r="D34" s="33">
        <v>2</v>
      </c>
      <c r="E34" s="34" t="s">
        <v>95</v>
      </c>
      <c r="F34" s="34" t="s">
        <v>80</v>
      </c>
      <c r="G34" s="34"/>
      <c r="H34" s="34"/>
      <c r="I34" s="35"/>
    </row>
    <row r="35" spans="1:9" ht="15" customHeight="1">
      <c r="A35" s="9">
        <f t="shared" si="0"/>
        <v>41687</v>
      </c>
      <c r="B35" s="22">
        <v>0.958333333333334</v>
      </c>
      <c r="C35" s="33">
        <v>27.5</v>
      </c>
      <c r="D35" s="33">
        <v>2</v>
      </c>
      <c r="E35" s="34" t="s">
        <v>95</v>
      </c>
      <c r="F35" s="34" t="s">
        <v>80</v>
      </c>
      <c r="G35" s="34"/>
      <c r="H35" s="34"/>
      <c r="I35" s="35"/>
    </row>
    <row r="36" spans="1:9" ht="15" customHeight="1">
      <c r="A36" s="9">
        <f t="shared" si="0"/>
        <v>41687</v>
      </c>
      <c r="B36" s="22">
        <v>0.979166666666667</v>
      </c>
      <c r="C36" s="33">
        <v>27.5</v>
      </c>
      <c r="D36" s="33">
        <v>2</v>
      </c>
      <c r="E36" s="34" t="s">
        <v>95</v>
      </c>
      <c r="F36" s="34" t="s">
        <v>80</v>
      </c>
      <c r="G36" s="34"/>
      <c r="H36" s="34"/>
      <c r="I36" s="35"/>
    </row>
    <row r="37" spans="1:9" ht="15" customHeight="1">
      <c r="A37" s="9">
        <f>IF(ISBLANK($A$5),"",$A$5+1)</f>
        <v>41688</v>
      </c>
      <c r="B37" s="22">
        <v>1</v>
      </c>
      <c r="C37" s="33">
        <v>27.5</v>
      </c>
      <c r="D37" s="33">
        <v>2</v>
      </c>
      <c r="E37" s="34" t="s">
        <v>95</v>
      </c>
      <c r="F37" s="34" t="s">
        <v>80</v>
      </c>
      <c r="G37" s="34"/>
      <c r="H37" s="34"/>
      <c r="I37" s="35"/>
    </row>
    <row r="38" spans="1:9" ht="15" customHeight="1">
      <c r="A38" s="9">
        <f aca="true" t="shared" si="1" ref="A38:A52">IF(ISBLANK($A$5),"",$A$5+1)</f>
        <v>41688</v>
      </c>
      <c r="B38" s="22">
        <v>1.02083333333333</v>
      </c>
      <c r="C38" s="33">
        <v>27.5</v>
      </c>
      <c r="D38" s="33">
        <v>2</v>
      </c>
      <c r="E38" s="34" t="s">
        <v>95</v>
      </c>
      <c r="F38" s="34" t="s">
        <v>80</v>
      </c>
      <c r="G38" s="34"/>
      <c r="H38" s="34"/>
      <c r="I38" s="35"/>
    </row>
    <row r="39" spans="1:9" ht="15" customHeight="1">
      <c r="A39" s="9">
        <f t="shared" si="1"/>
        <v>41688</v>
      </c>
      <c r="B39" s="22">
        <v>1.04166666666667</v>
      </c>
      <c r="C39" s="33">
        <v>27.5</v>
      </c>
      <c r="D39" s="33">
        <v>2</v>
      </c>
      <c r="E39" s="34" t="s">
        <v>95</v>
      </c>
      <c r="F39" s="34" t="s">
        <v>80</v>
      </c>
      <c r="G39" s="34"/>
      <c r="H39" s="34"/>
      <c r="I39" s="35"/>
    </row>
    <row r="40" spans="1:9" ht="15" customHeight="1">
      <c r="A40" s="9">
        <f t="shared" si="1"/>
        <v>41688</v>
      </c>
      <c r="B40" s="22">
        <v>1.0625</v>
      </c>
      <c r="C40" s="33">
        <v>27.5</v>
      </c>
      <c r="D40" s="33">
        <v>2</v>
      </c>
      <c r="E40" s="34" t="s">
        <v>95</v>
      </c>
      <c r="F40" s="34" t="s">
        <v>80</v>
      </c>
      <c r="G40" s="34"/>
      <c r="H40" s="34"/>
      <c r="I40" s="35"/>
    </row>
    <row r="41" spans="1:9" ht="15" customHeight="1">
      <c r="A41" s="9">
        <f t="shared" si="1"/>
        <v>41688</v>
      </c>
      <c r="B41" s="22">
        <v>1.08333333333333</v>
      </c>
      <c r="C41" s="33">
        <v>27.5</v>
      </c>
      <c r="D41" s="33">
        <v>2</v>
      </c>
      <c r="E41" s="34" t="s">
        <v>95</v>
      </c>
      <c r="F41" s="34" t="s">
        <v>80</v>
      </c>
      <c r="G41" s="34"/>
      <c r="H41" s="34"/>
      <c r="I41" s="35"/>
    </row>
    <row r="42" spans="1:9" ht="15" customHeight="1">
      <c r="A42" s="9">
        <f t="shared" si="1"/>
        <v>41688</v>
      </c>
      <c r="B42" s="22">
        <v>1.10416666666667</v>
      </c>
      <c r="C42" s="33">
        <v>27.5</v>
      </c>
      <c r="D42" s="33">
        <v>2</v>
      </c>
      <c r="E42" s="34" t="s">
        <v>95</v>
      </c>
      <c r="F42" s="34" t="s">
        <v>80</v>
      </c>
      <c r="G42" s="34"/>
      <c r="H42" s="34"/>
      <c r="I42" s="35"/>
    </row>
    <row r="43" spans="1:9" ht="15" customHeight="1">
      <c r="A43" s="9">
        <f t="shared" si="1"/>
        <v>41688</v>
      </c>
      <c r="B43" s="22">
        <v>1.125</v>
      </c>
      <c r="C43" s="33">
        <v>27.5</v>
      </c>
      <c r="D43" s="33">
        <v>2</v>
      </c>
      <c r="E43" s="34" t="s">
        <v>95</v>
      </c>
      <c r="F43" s="34" t="s">
        <v>80</v>
      </c>
      <c r="G43" s="34"/>
      <c r="H43" s="34"/>
      <c r="I43" s="35"/>
    </row>
    <row r="44" spans="1:9" ht="15" customHeight="1">
      <c r="A44" s="9">
        <f t="shared" si="1"/>
        <v>41688</v>
      </c>
      <c r="B44" s="22">
        <v>1.14583333333333</v>
      </c>
      <c r="C44" s="33">
        <v>27.5</v>
      </c>
      <c r="D44" s="33">
        <v>2</v>
      </c>
      <c r="E44" s="34" t="s">
        <v>95</v>
      </c>
      <c r="F44" s="34" t="s">
        <v>80</v>
      </c>
      <c r="G44" s="34"/>
      <c r="H44" s="34"/>
      <c r="I44" s="35"/>
    </row>
    <row r="45" spans="1:9" ht="15" customHeight="1">
      <c r="A45" s="9">
        <f t="shared" si="1"/>
        <v>41688</v>
      </c>
      <c r="B45" s="22">
        <v>1.16666666666667</v>
      </c>
      <c r="C45" s="33">
        <v>27.5</v>
      </c>
      <c r="D45" s="33">
        <v>2</v>
      </c>
      <c r="E45" s="34" t="s">
        <v>95</v>
      </c>
      <c r="F45" s="34" t="s">
        <v>80</v>
      </c>
      <c r="G45" s="34"/>
      <c r="H45" s="34"/>
      <c r="I45" s="35"/>
    </row>
    <row r="46" spans="1:9" ht="15" customHeight="1">
      <c r="A46" s="9">
        <f t="shared" si="1"/>
        <v>41688</v>
      </c>
      <c r="B46" s="22">
        <v>1.1875</v>
      </c>
      <c r="C46" s="33">
        <v>27.5</v>
      </c>
      <c r="D46" s="33">
        <v>2</v>
      </c>
      <c r="E46" s="34" t="s">
        <v>95</v>
      </c>
      <c r="F46" s="34" t="s">
        <v>80</v>
      </c>
      <c r="G46" s="34"/>
      <c r="H46" s="34"/>
      <c r="I46" s="35"/>
    </row>
    <row r="47" spans="1:9" ht="15" customHeight="1">
      <c r="A47" s="9">
        <f t="shared" si="1"/>
        <v>41688</v>
      </c>
      <c r="B47" s="22">
        <v>1.20833333333334</v>
      </c>
      <c r="C47" s="33">
        <v>27.5</v>
      </c>
      <c r="D47" s="33">
        <v>2</v>
      </c>
      <c r="E47" s="34" t="s">
        <v>95</v>
      </c>
      <c r="F47" s="34" t="s">
        <v>80</v>
      </c>
      <c r="G47" s="34"/>
      <c r="H47" s="34"/>
      <c r="I47" s="35"/>
    </row>
    <row r="48" spans="1:9" ht="15" customHeight="1">
      <c r="A48" s="9">
        <f t="shared" si="1"/>
        <v>41688</v>
      </c>
      <c r="B48" s="22">
        <v>1.22916666666667</v>
      </c>
      <c r="C48" s="33">
        <v>27.5</v>
      </c>
      <c r="D48" s="33">
        <v>2</v>
      </c>
      <c r="E48" s="34" t="s">
        <v>95</v>
      </c>
      <c r="F48" s="34" t="s">
        <v>80</v>
      </c>
      <c r="G48" s="34"/>
      <c r="H48" s="34"/>
      <c r="I48" s="35"/>
    </row>
    <row r="49" spans="1:9" ht="15" customHeight="1">
      <c r="A49" s="9">
        <f t="shared" si="1"/>
        <v>41688</v>
      </c>
      <c r="B49" s="22">
        <v>1.25</v>
      </c>
      <c r="C49" s="33">
        <v>27.5</v>
      </c>
      <c r="D49" s="33">
        <v>2</v>
      </c>
      <c r="E49" s="34" t="s">
        <v>95</v>
      </c>
      <c r="F49" s="34" t="s">
        <v>80</v>
      </c>
      <c r="G49" s="34"/>
      <c r="H49" s="34"/>
      <c r="I49" s="35"/>
    </row>
    <row r="50" spans="1:9" ht="15" customHeight="1">
      <c r="A50" s="9">
        <f t="shared" si="1"/>
        <v>41688</v>
      </c>
      <c r="B50" s="22">
        <v>1.27083333333334</v>
      </c>
      <c r="C50" s="33">
        <v>27.5</v>
      </c>
      <c r="D50" s="33">
        <v>2</v>
      </c>
      <c r="E50" s="34" t="s">
        <v>95</v>
      </c>
      <c r="F50" s="34" t="s">
        <v>80</v>
      </c>
      <c r="G50" s="34"/>
      <c r="H50" s="34"/>
      <c r="I50" s="35"/>
    </row>
    <row r="51" spans="1:9" ht="15" customHeight="1">
      <c r="A51" s="9">
        <f t="shared" si="1"/>
        <v>41688</v>
      </c>
      <c r="B51" s="22">
        <v>1.29166666666667</v>
      </c>
      <c r="C51" s="33">
        <v>27.5</v>
      </c>
      <c r="D51" s="33">
        <v>2</v>
      </c>
      <c r="E51" s="34" t="s">
        <v>95</v>
      </c>
      <c r="F51" s="34" t="s">
        <v>80</v>
      </c>
      <c r="G51" s="34"/>
      <c r="H51" s="34"/>
      <c r="I51" s="35"/>
    </row>
    <row r="52" spans="1:9" ht="15" customHeight="1">
      <c r="A52" s="9">
        <f t="shared" si="1"/>
        <v>41688</v>
      </c>
      <c r="B52" s="22">
        <v>1.3125</v>
      </c>
      <c r="C52" s="33">
        <v>27.5</v>
      </c>
      <c r="D52" s="33">
        <v>2</v>
      </c>
      <c r="E52" s="34" t="s">
        <v>95</v>
      </c>
      <c r="F52" s="34" t="s">
        <v>80</v>
      </c>
      <c r="G52" s="34"/>
      <c r="H52" s="34"/>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41684</v>
      </c>
      <c r="C55" s="28">
        <f>Details!G23</f>
        <v>41688</v>
      </c>
      <c r="E55" s="13" t="str">
        <f>IF(ISBLANK(Details!B15),"",Details!B15)</f>
        <v>oil</v>
      </c>
      <c r="F55" s="13" t="s">
        <v>80</v>
      </c>
      <c r="G55" s="13" t="s">
        <v>20</v>
      </c>
      <c r="H55" s="13" t="s">
        <v>31</v>
      </c>
    </row>
    <row r="56" spans="5:8" s="13" customFormat="1" ht="12.75" hidden="1">
      <c r="E56" s="13" t="str">
        <f>IF(ISBLANK(Details!E15),"",Details!E15)</f>
        <v>coal</v>
      </c>
      <c r="F56" s="13" t="s">
        <v>81</v>
      </c>
      <c r="G56" s="13" t="s">
        <v>21</v>
      </c>
      <c r="H56" s="13" t="s">
        <v>32</v>
      </c>
    </row>
    <row r="57" spans="5:8" s="13" customFormat="1" ht="12.75" hidden="1">
      <c r="E57" s="13">
        <f>IF(ISBLANK(Details!H15),"",Details!H15)</f>
      </c>
      <c r="F57" s="13" t="s">
        <v>82</v>
      </c>
      <c r="G57" s="13" t="s">
        <v>22</v>
      </c>
      <c r="H57" s="13" t="s">
        <v>33</v>
      </c>
    </row>
    <row r="58" spans="5:8" s="13" customFormat="1" ht="12.75" hidden="1">
      <c r="E58" s="29" t="str">
        <f>IF(AND(E55&lt;&gt;"",E56&lt;&gt;""),E55&amp;" &amp; "&amp;E56,"")</f>
        <v>oil &amp; coal</v>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decimal" operator="greaterThan" allowBlank="1" showInputMessage="1" showErrorMessage="1" sqref="D53:IV53">
      <formula1>-9999999</formula1>
    </dataValidation>
    <dataValidation type="decimal" operator="greaterThanOrEqual" allowBlank="1" showInputMessage="1" showErrorMessage="1" sqref="C53">
      <formula1>0</formula1>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sheetPr codeName="Sheet6"/>
  <dimension ref="A1:IU67"/>
  <sheetViews>
    <sheetView showGridLines="0" showRowColHeaders="0" zoomScalePageLayoutView="0" workbookViewId="0" topLeftCell="A3">
      <selection activeCell="A5" sqref="A5"/>
    </sheetView>
  </sheetViews>
  <sheetFormatPr defaultColWidth="0" defaultRowHeight="12.75" customHeight="1" zeroHeight="1"/>
  <cols>
    <col min="1" max="1" width="12.7109375" style="19" customWidth="1"/>
    <col min="2" max="4" width="8.57421875" style="19" customWidth="1"/>
    <col min="5" max="5" width="16.57421875" style="19" customWidth="1"/>
    <col min="6" max="8" width="8.57421875" style="19" customWidth="1"/>
    <col min="9" max="9" width="28.57421875" style="19" customWidth="1"/>
    <col min="10" max="11" width="8.57421875" style="19" customWidth="1"/>
    <col min="12" max="20" width="9.140625" style="19" customWidth="1"/>
    <col min="21" max="16384" width="0" style="19" hidden="1" customWidth="1"/>
  </cols>
  <sheetData>
    <row r="1" spans="2:19" s="15" customFormat="1" ht="19.5" customHeight="1">
      <c r="B1" s="80" t="s">
        <v>65</v>
      </c>
      <c r="C1" s="80"/>
      <c r="D1" s="80"/>
      <c r="E1" s="80"/>
      <c r="F1" s="80"/>
      <c r="G1" s="80"/>
      <c r="H1" s="80"/>
      <c r="I1" s="80"/>
      <c r="J1" s="80" t="s">
        <v>69</v>
      </c>
      <c r="K1" s="80"/>
      <c r="L1" s="80"/>
      <c r="M1" s="80"/>
      <c r="N1" s="80"/>
      <c r="O1" s="80"/>
      <c r="P1" s="80"/>
      <c r="Q1" s="80"/>
      <c r="R1" s="80"/>
      <c r="S1" s="80"/>
    </row>
    <row r="2" spans="2:10" s="15" customFormat="1" ht="19.5" customHeight="1">
      <c r="B2" s="84"/>
      <c r="C2" s="84"/>
      <c r="D2" s="84"/>
      <c r="E2" s="84"/>
      <c r="F2" s="84"/>
      <c r="G2" s="84"/>
      <c r="H2" s="84"/>
      <c r="I2" s="84"/>
      <c r="J2" s="16"/>
    </row>
    <row r="3" spans="1:9" ht="19.5" customHeight="1">
      <c r="A3" s="81" t="s">
        <v>55</v>
      </c>
      <c r="B3" s="82"/>
      <c r="C3" s="83" t="s">
        <v>49</v>
      </c>
      <c r="D3" s="83"/>
      <c r="E3" s="17" t="s">
        <v>50</v>
      </c>
      <c r="F3" s="17" t="s">
        <v>51</v>
      </c>
      <c r="G3" s="81" t="s">
        <v>53</v>
      </c>
      <c r="H3" s="82"/>
      <c r="I3" s="18" t="s">
        <v>52</v>
      </c>
    </row>
    <row r="4" spans="1:12" s="21" customFormat="1" ht="67.5" customHeight="1">
      <c r="A4" s="14" t="s">
        <v>75</v>
      </c>
      <c r="B4" s="14" t="s">
        <v>76</v>
      </c>
      <c r="C4" s="14" t="s">
        <v>17</v>
      </c>
      <c r="D4" s="14" t="s">
        <v>16</v>
      </c>
      <c r="E4" s="26" t="str">
        <f>IF(E55&lt;&gt;"",""&amp;E55&amp;" ","")&amp;IF("'"&amp;E56&lt;&gt;""," "&amp;E56&amp;" ","")&amp;IF(E57&lt;&gt;""," "&amp;E57&amp;" ","")&amp;IF(COUNTBLANK(E55:E57)&gt;1,"","or Combination")</f>
        <v>oil  coal or Combination</v>
      </c>
      <c r="F4" s="14" t="s">
        <v>79</v>
      </c>
      <c r="G4" s="14" t="s">
        <v>44</v>
      </c>
      <c r="H4" s="14" t="s">
        <v>45</v>
      </c>
      <c r="I4" s="20"/>
      <c r="L4" s="19"/>
    </row>
    <row r="5" spans="1:9" ht="15" customHeight="1">
      <c r="A5" s="27">
        <v>41688</v>
      </c>
      <c r="B5" s="22">
        <v>0.3333333333333333</v>
      </c>
      <c r="C5" s="33">
        <v>45</v>
      </c>
      <c r="D5" s="33">
        <v>2</v>
      </c>
      <c r="E5" s="34" t="s">
        <v>87</v>
      </c>
      <c r="F5" s="34" t="s">
        <v>81</v>
      </c>
      <c r="G5" s="34"/>
      <c r="H5" s="34"/>
      <c r="I5" s="35"/>
    </row>
    <row r="6" spans="1:9" ht="15" customHeight="1">
      <c r="A6" s="9">
        <f>IF(ISBLANK($A$5),"",$A$5)</f>
        <v>41688</v>
      </c>
      <c r="B6" s="22">
        <v>0.3541666666666667</v>
      </c>
      <c r="C6" s="33">
        <v>45</v>
      </c>
      <c r="D6" s="33">
        <v>2</v>
      </c>
      <c r="E6" s="34" t="s">
        <v>87</v>
      </c>
      <c r="F6" s="34" t="s">
        <v>80</v>
      </c>
      <c r="G6" s="34"/>
      <c r="H6" s="34"/>
      <c r="I6" s="35"/>
    </row>
    <row r="7" spans="1:9" ht="15" customHeight="1">
      <c r="A7" s="9">
        <f aca="true" t="shared" si="0" ref="A7:A36">IF(ISBLANK($A$5),"",$A$5)</f>
        <v>41688</v>
      </c>
      <c r="B7" s="22">
        <v>0.375</v>
      </c>
      <c r="C7" s="33">
        <v>50</v>
      </c>
      <c r="D7" s="33">
        <v>2</v>
      </c>
      <c r="E7" s="34" t="s">
        <v>87</v>
      </c>
      <c r="F7" s="34" t="s">
        <v>81</v>
      </c>
      <c r="G7" s="34"/>
      <c r="H7" s="34"/>
      <c r="I7" s="35"/>
    </row>
    <row r="8" spans="1:9" ht="15" customHeight="1">
      <c r="A8" s="9">
        <f t="shared" si="0"/>
        <v>41688</v>
      </c>
      <c r="B8" s="22">
        <v>0.395833333333333</v>
      </c>
      <c r="C8" s="33">
        <v>50</v>
      </c>
      <c r="D8" s="33">
        <v>2</v>
      </c>
      <c r="E8" s="34" t="s">
        <v>87</v>
      </c>
      <c r="F8" s="34" t="s">
        <v>80</v>
      </c>
      <c r="G8" s="34"/>
      <c r="H8" s="34"/>
      <c r="I8" s="35"/>
    </row>
    <row r="9" spans="1:9" ht="15" customHeight="1">
      <c r="A9" s="9">
        <f t="shared" si="0"/>
        <v>41688</v>
      </c>
      <c r="B9" s="22">
        <v>0.416666666666667</v>
      </c>
      <c r="C9" s="33">
        <v>55</v>
      </c>
      <c r="D9" s="33">
        <v>2</v>
      </c>
      <c r="E9" s="34" t="s">
        <v>87</v>
      </c>
      <c r="F9" s="34" t="s">
        <v>81</v>
      </c>
      <c r="G9" s="34"/>
      <c r="H9" s="34"/>
      <c r="I9" s="35"/>
    </row>
    <row r="10" spans="1:9" ht="15" customHeight="1">
      <c r="A10" s="9">
        <f t="shared" si="0"/>
        <v>41688</v>
      </c>
      <c r="B10" s="22">
        <v>0.4375</v>
      </c>
      <c r="C10" s="33">
        <v>55</v>
      </c>
      <c r="D10" s="33">
        <v>2</v>
      </c>
      <c r="E10" s="34" t="s">
        <v>87</v>
      </c>
      <c r="F10" s="34" t="s">
        <v>81</v>
      </c>
      <c r="G10" s="34" t="s">
        <v>21</v>
      </c>
      <c r="H10" s="34"/>
      <c r="I10" s="35" t="s">
        <v>102</v>
      </c>
    </row>
    <row r="11" spans="1:9" ht="15" customHeight="1">
      <c r="A11" s="9">
        <f t="shared" si="0"/>
        <v>41688</v>
      </c>
      <c r="B11" s="22">
        <v>0.458333333333333</v>
      </c>
      <c r="C11" s="33">
        <v>55</v>
      </c>
      <c r="D11" s="33">
        <v>2</v>
      </c>
      <c r="E11" s="34" t="s">
        <v>87</v>
      </c>
      <c r="F11" s="34" t="s">
        <v>80</v>
      </c>
      <c r="G11" s="34" t="s">
        <v>22</v>
      </c>
      <c r="H11" s="34"/>
      <c r="I11" s="35" t="s">
        <v>102</v>
      </c>
    </row>
    <row r="12" spans="1:9" ht="15" customHeight="1">
      <c r="A12" s="9">
        <f t="shared" si="0"/>
        <v>41688</v>
      </c>
      <c r="B12" s="22">
        <v>0.479166666666667</v>
      </c>
      <c r="C12" s="33">
        <v>55</v>
      </c>
      <c r="D12" s="33">
        <v>47</v>
      </c>
      <c r="E12" s="34" t="s">
        <v>87</v>
      </c>
      <c r="F12" s="34" t="s">
        <v>80</v>
      </c>
      <c r="G12" s="34" t="s">
        <v>27</v>
      </c>
      <c r="H12" s="34"/>
      <c r="I12" s="35" t="s">
        <v>102</v>
      </c>
    </row>
    <row r="13" spans="1:9" ht="15" customHeight="1">
      <c r="A13" s="9">
        <f t="shared" si="0"/>
        <v>41688</v>
      </c>
      <c r="B13" s="22">
        <v>0.5</v>
      </c>
      <c r="C13" s="33">
        <v>55</v>
      </c>
      <c r="D13" s="33">
        <v>47</v>
      </c>
      <c r="E13" s="34" t="s">
        <v>87</v>
      </c>
      <c r="F13" s="34" t="s">
        <v>80</v>
      </c>
      <c r="G13" s="34"/>
      <c r="H13" s="34" t="s">
        <v>35</v>
      </c>
      <c r="I13" s="35" t="s">
        <v>102</v>
      </c>
    </row>
    <row r="14" spans="1:9" ht="15" customHeight="1">
      <c r="A14" s="9">
        <f t="shared" si="0"/>
        <v>41688</v>
      </c>
      <c r="B14" s="22">
        <v>0.520833333333333</v>
      </c>
      <c r="C14" s="33">
        <v>55</v>
      </c>
      <c r="D14" s="33">
        <v>-12</v>
      </c>
      <c r="E14" s="34" t="s">
        <v>87</v>
      </c>
      <c r="F14" s="34" t="s">
        <v>80</v>
      </c>
      <c r="G14" s="34" t="s">
        <v>28</v>
      </c>
      <c r="H14" s="34"/>
      <c r="I14" s="35" t="s">
        <v>102</v>
      </c>
    </row>
    <row r="15" spans="1:9" ht="15" customHeight="1">
      <c r="A15" s="9">
        <f t="shared" si="0"/>
        <v>41688</v>
      </c>
      <c r="B15" s="22">
        <v>0.541666666666667</v>
      </c>
      <c r="C15" s="33">
        <v>55</v>
      </c>
      <c r="D15" s="33">
        <v>-12</v>
      </c>
      <c r="E15" s="34" t="s">
        <v>87</v>
      </c>
      <c r="F15" s="34" t="s">
        <v>80</v>
      </c>
      <c r="G15" s="34"/>
      <c r="H15" s="34" t="s">
        <v>36</v>
      </c>
      <c r="I15" s="35" t="s">
        <v>102</v>
      </c>
    </row>
    <row r="16" spans="1:9" ht="15" customHeight="1">
      <c r="A16" s="9">
        <f t="shared" si="0"/>
        <v>41688</v>
      </c>
      <c r="B16" s="22">
        <v>0.5625</v>
      </c>
      <c r="C16" s="33">
        <v>55</v>
      </c>
      <c r="D16" s="33">
        <v>2</v>
      </c>
      <c r="E16" s="34" t="s">
        <v>87</v>
      </c>
      <c r="F16" s="34" t="s">
        <v>80</v>
      </c>
      <c r="G16" s="34" t="s">
        <v>30</v>
      </c>
      <c r="H16" s="34"/>
      <c r="I16" s="35" t="s">
        <v>102</v>
      </c>
    </row>
    <row r="17" spans="1:9" ht="15" customHeight="1">
      <c r="A17" s="9">
        <f t="shared" si="0"/>
        <v>41688</v>
      </c>
      <c r="B17" s="22">
        <v>0.583333333333333</v>
      </c>
      <c r="C17" s="33">
        <v>55</v>
      </c>
      <c r="D17" s="33">
        <v>2</v>
      </c>
      <c r="E17" s="34" t="s">
        <v>87</v>
      </c>
      <c r="F17" s="34" t="s">
        <v>80</v>
      </c>
      <c r="G17" s="34"/>
      <c r="H17" s="34" t="s">
        <v>43</v>
      </c>
      <c r="I17" s="35" t="s">
        <v>102</v>
      </c>
    </row>
    <row r="18" spans="1:9" ht="15" customHeight="1">
      <c r="A18" s="9">
        <f t="shared" si="0"/>
        <v>41688</v>
      </c>
      <c r="B18" s="22">
        <v>0.604166666666667</v>
      </c>
      <c r="C18" s="33">
        <v>55</v>
      </c>
      <c r="D18" s="33">
        <v>2</v>
      </c>
      <c r="E18" s="34" t="s">
        <v>87</v>
      </c>
      <c r="F18" s="34" t="s">
        <v>80</v>
      </c>
      <c r="G18" s="34"/>
      <c r="H18" s="34"/>
      <c r="I18" s="35"/>
    </row>
    <row r="19" spans="1:9" ht="15" customHeight="1">
      <c r="A19" s="9">
        <f t="shared" si="0"/>
        <v>41688</v>
      </c>
      <c r="B19" s="22">
        <v>0.625</v>
      </c>
      <c r="C19" s="33">
        <v>55</v>
      </c>
      <c r="D19" s="33">
        <v>2</v>
      </c>
      <c r="E19" s="34" t="s">
        <v>87</v>
      </c>
      <c r="F19" s="34" t="s">
        <v>80</v>
      </c>
      <c r="G19" s="34"/>
      <c r="H19" s="34"/>
      <c r="I19" s="35"/>
    </row>
    <row r="20" spans="1:9" ht="15" customHeight="1">
      <c r="A20" s="9">
        <f t="shared" si="0"/>
        <v>41688</v>
      </c>
      <c r="B20" s="22">
        <v>0.645833333333334</v>
      </c>
      <c r="C20" s="33">
        <v>55</v>
      </c>
      <c r="D20" s="33">
        <v>2</v>
      </c>
      <c r="E20" s="34" t="s">
        <v>87</v>
      </c>
      <c r="F20" s="34" t="s">
        <v>80</v>
      </c>
      <c r="G20" s="34"/>
      <c r="H20" s="34"/>
      <c r="I20" s="35"/>
    </row>
    <row r="21" spans="1:9" ht="15" customHeight="1">
      <c r="A21" s="9">
        <f t="shared" si="0"/>
        <v>41688</v>
      </c>
      <c r="B21" s="22">
        <v>0.666666666666667</v>
      </c>
      <c r="C21" s="33">
        <v>55</v>
      </c>
      <c r="D21" s="33">
        <v>2</v>
      </c>
      <c r="E21" s="34" t="s">
        <v>87</v>
      </c>
      <c r="F21" s="34" t="s">
        <v>80</v>
      </c>
      <c r="G21" s="34"/>
      <c r="H21" s="34"/>
      <c r="I21" s="35"/>
    </row>
    <row r="22" spans="1:9" ht="15" customHeight="1">
      <c r="A22" s="9">
        <f t="shared" si="0"/>
        <v>41688</v>
      </c>
      <c r="B22" s="22">
        <v>0.6875</v>
      </c>
      <c r="C22" s="33">
        <v>55</v>
      </c>
      <c r="D22" s="33">
        <v>2</v>
      </c>
      <c r="E22" s="34" t="s">
        <v>87</v>
      </c>
      <c r="F22" s="34" t="s">
        <v>80</v>
      </c>
      <c r="G22" s="34"/>
      <c r="H22" s="34"/>
      <c r="I22" s="35"/>
    </row>
    <row r="23" spans="1:9" ht="15" customHeight="1">
      <c r="A23" s="9">
        <f t="shared" si="0"/>
        <v>41688</v>
      </c>
      <c r="B23" s="22">
        <v>0.708333333333334</v>
      </c>
      <c r="C23" s="33">
        <v>55</v>
      </c>
      <c r="D23" s="33">
        <v>2</v>
      </c>
      <c r="E23" s="34" t="s">
        <v>87</v>
      </c>
      <c r="F23" s="34" t="s">
        <v>80</v>
      </c>
      <c r="G23" s="34"/>
      <c r="H23" s="34"/>
      <c r="I23" s="35"/>
    </row>
    <row r="24" spans="1:9" ht="15" customHeight="1">
      <c r="A24" s="9">
        <f t="shared" si="0"/>
        <v>41688</v>
      </c>
      <c r="B24" s="22">
        <v>0.729166666666667</v>
      </c>
      <c r="C24" s="33">
        <v>55</v>
      </c>
      <c r="D24" s="33">
        <v>2</v>
      </c>
      <c r="E24" s="34" t="s">
        <v>87</v>
      </c>
      <c r="F24" s="34" t="s">
        <v>80</v>
      </c>
      <c r="G24" s="34"/>
      <c r="H24" s="34"/>
      <c r="I24" s="35"/>
    </row>
    <row r="25" spans="1:9" ht="15" customHeight="1">
      <c r="A25" s="9">
        <f t="shared" si="0"/>
        <v>41688</v>
      </c>
      <c r="B25" s="22">
        <v>0.75</v>
      </c>
      <c r="C25" s="33">
        <v>55</v>
      </c>
      <c r="D25" s="33">
        <v>2</v>
      </c>
      <c r="E25" s="34" t="s">
        <v>87</v>
      </c>
      <c r="F25" s="34" t="s">
        <v>80</v>
      </c>
      <c r="G25" s="34"/>
      <c r="H25" s="34"/>
      <c r="I25" s="35"/>
    </row>
    <row r="26" spans="1:9" ht="15" customHeight="1">
      <c r="A26" s="9">
        <f t="shared" si="0"/>
        <v>41688</v>
      </c>
      <c r="B26" s="22">
        <v>0.770833333333334</v>
      </c>
      <c r="C26" s="33">
        <v>55</v>
      </c>
      <c r="D26" s="33">
        <v>2</v>
      </c>
      <c r="E26" s="34" t="s">
        <v>87</v>
      </c>
      <c r="F26" s="34" t="s">
        <v>80</v>
      </c>
      <c r="G26" s="34"/>
      <c r="H26" s="34"/>
      <c r="I26" s="35"/>
    </row>
    <row r="27" spans="1:9" ht="15" customHeight="1">
      <c r="A27" s="9">
        <f t="shared" si="0"/>
        <v>41688</v>
      </c>
      <c r="B27" s="22">
        <v>0.791666666666667</v>
      </c>
      <c r="C27" s="33">
        <v>55</v>
      </c>
      <c r="D27" s="33">
        <v>2</v>
      </c>
      <c r="E27" s="34" t="s">
        <v>87</v>
      </c>
      <c r="F27" s="34" t="s">
        <v>80</v>
      </c>
      <c r="G27" s="34"/>
      <c r="H27" s="34"/>
      <c r="I27" s="35"/>
    </row>
    <row r="28" spans="1:9" ht="15" customHeight="1">
      <c r="A28" s="9">
        <f t="shared" si="0"/>
        <v>41688</v>
      </c>
      <c r="B28" s="22">
        <v>0.812500000000001</v>
      </c>
      <c r="C28" s="33">
        <v>55</v>
      </c>
      <c r="D28" s="33">
        <v>2</v>
      </c>
      <c r="E28" s="34" t="s">
        <v>87</v>
      </c>
      <c r="F28" s="34" t="s">
        <v>80</v>
      </c>
      <c r="G28" s="34"/>
      <c r="H28" s="34"/>
      <c r="I28" s="35"/>
    </row>
    <row r="29" spans="1:11" s="24" customFormat="1" ht="15" customHeight="1">
      <c r="A29" s="9">
        <f t="shared" si="0"/>
        <v>41688</v>
      </c>
      <c r="B29" s="23">
        <v>0.833333333333334</v>
      </c>
      <c r="C29" s="33">
        <v>55</v>
      </c>
      <c r="D29" s="33">
        <v>2</v>
      </c>
      <c r="E29" s="34" t="s">
        <v>87</v>
      </c>
      <c r="F29" s="34" t="s">
        <v>80</v>
      </c>
      <c r="G29" s="34"/>
      <c r="H29" s="34"/>
      <c r="I29" s="35"/>
      <c r="K29" s="19"/>
    </row>
    <row r="30" spans="1:9" ht="15" customHeight="1">
      <c r="A30" s="9">
        <f t="shared" si="0"/>
        <v>41688</v>
      </c>
      <c r="B30" s="22">
        <v>0.854166666666667</v>
      </c>
      <c r="C30" s="33">
        <v>55</v>
      </c>
      <c r="D30" s="33">
        <v>2</v>
      </c>
      <c r="E30" s="34" t="s">
        <v>87</v>
      </c>
      <c r="F30" s="34" t="s">
        <v>80</v>
      </c>
      <c r="G30" s="34"/>
      <c r="H30" s="34"/>
      <c r="I30" s="35"/>
    </row>
    <row r="31" spans="1:9" ht="15" customHeight="1">
      <c r="A31" s="9">
        <f t="shared" si="0"/>
        <v>41688</v>
      </c>
      <c r="B31" s="22">
        <v>0.875000000000001</v>
      </c>
      <c r="C31" s="33">
        <v>55</v>
      </c>
      <c r="D31" s="33">
        <v>2</v>
      </c>
      <c r="E31" s="34" t="s">
        <v>87</v>
      </c>
      <c r="F31" s="34" t="s">
        <v>80</v>
      </c>
      <c r="G31" s="34"/>
      <c r="H31" s="34"/>
      <c r="I31" s="35"/>
    </row>
    <row r="32" spans="1:9" ht="15" customHeight="1">
      <c r="A32" s="9">
        <f t="shared" si="0"/>
        <v>41688</v>
      </c>
      <c r="B32" s="22">
        <v>0.895833333333334</v>
      </c>
      <c r="C32" s="33">
        <v>55</v>
      </c>
      <c r="D32" s="33">
        <v>2</v>
      </c>
      <c r="E32" s="34" t="s">
        <v>87</v>
      </c>
      <c r="F32" s="34" t="s">
        <v>80</v>
      </c>
      <c r="G32" s="34"/>
      <c r="H32" s="34"/>
      <c r="I32" s="35"/>
    </row>
    <row r="33" spans="1:9" ht="15" customHeight="1">
      <c r="A33" s="9">
        <f t="shared" si="0"/>
        <v>41688</v>
      </c>
      <c r="B33" s="22">
        <v>0.916666666666667</v>
      </c>
      <c r="C33" s="33">
        <v>55</v>
      </c>
      <c r="D33" s="33">
        <v>2</v>
      </c>
      <c r="E33" s="34" t="s">
        <v>87</v>
      </c>
      <c r="F33" s="34" t="s">
        <v>80</v>
      </c>
      <c r="G33" s="34"/>
      <c r="H33" s="34"/>
      <c r="I33" s="35"/>
    </row>
    <row r="34" spans="1:9" ht="15" customHeight="1">
      <c r="A34" s="9">
        <f t="shared" si="0"/>
        <v>41688</v>
      </c>
      <c r="B34" s="22">
        <v>0.937500000000001</v>
      </c>
      <c r="C34" s="33">
        <v>55</v>
      </c>
      <c r="D34" s="33">
        <v>2</v>
      </c>
      <c r="E34" s="34" t="s">
        <v>87</v>
      </c>
      <c r="F34" s="34" t="s">
        <v>80</v>
      </c>
      <c r="G34" s="34"/>
      <c r="H34" s="34"/>
      <c r="I34" s="35"/>
    </row>
    <row r="35" spans="1:9" ht="15" customHeight="1">
      <c r="A35" s="9">
        <f t="shared" si="0"/>
        <v>41688</v>
      </c>
      <c r="B35" s="22">
        <v>0.958333333333334</v>
      </c>
      <c r="C35" s="33">
        <v>55</v>
      </c>
      <c r="D35" s="33">
        <v>2</v>
      </c>
      <c r="E35" s="34" t="s">
        <v>87</v>
      </c>
      <c r="F35" s="34" t="s">
        <v>80</v>
      </c>
      <c r="G35" s="34"/>
      <c r="H35" s="34"/>
      <c r="I35" s="35"/>
    </row>
    <row r="36" spans="1:9" ht="15" customHeight="1">
      <c r="A36" s="9">
        <f t="shared" si="0"/>
        <v>41688</v>
      </c>
      <c r="B36" s="22">
        <v>0.979166666666667</v>
      </c>
      <c r="C36" s="33">
        <v>55</v>
      </c>
      <c r="D36" s="33">
        <v>2</v>
      </c>
      <c r="E36" s="34" t="s">
        <v>87</v>
      </c>
      <c r="F36" s="34" t="s">
        <v>80</v>
      </c>
      <c r="G36" s="34"/>
      <c r="H36" s="34"/>
      <c r="I36" s="35"/>
    </row>
    <row r="37" spans="1:9" ht="15" customHeight="1">
      <c r="A37" s="9">
        <f>IF(ISBLANK($A$5),"",$A$5+1)</f>
        <v>41689</v>
      </c>
      <c r="B37" s="22">
        <v>1</v>
      </c>
      <c r="C37" s="33">
        <v>55</v>
      </c>
      <c r="D37" s="33">
        <v>2</v>
      </c>
      <c r="E37" s="34" t="s">
        <v>87</v>
      </c>
      <c r="F37" s="34" t="s">
        <v>80</v>
      </c>
      <c r="G37" s="34"/>
      <c r="H37" s="34"/>
      <c r="I37" s="35"/>
    </row>
    <row r="38" spans="1:9" ht="15" customHeight="1">
      <c r="A38" s="9">
        <f aca="true" t="shared" si="1" ref="A38:A52">IF(ISBLANK($A$5),"",$A$5+1)</f>
        <v>41689</v>
      </c>
      <c r="B38" s="22">
        <v>1.02083333333333</v>
      </c>
      <c r="C38" s="33">
        <v>55</v>
      </c>
      <c r="D38" s="33">
        <v>2</v>
      </c>
      <c r="E38" s="34" t="s">
        <v>87</v>
      </c>
      <c r="F38" s="34" t="s">
        <v>80</v>
      </c>
      <c r="G38" s="34"/>
      <c r="H38" s="34"/>
      <c r="I38" s="35"/>
    </row>
    <row r="39" spans="1:9" ht="15" customHeight="1">
      <c r="A39" s="9">
        <f t="shared" si="1"/>
        <v>41689</v>
      </c>
      <c r="B39" s="22">
        <v>1.04166666666667</v>
      </c>
      <c r="C39" s="33">
        <v>55</v>
      </c>
      <c r="D39" s="33">
        <v>2</v>
      </c>
      <c r="E39" s="34" t="s">
        <v>87</v>
      </c>
      <c r="F39" s="34" t="s">
        <v>80</v>
      </c>
      <c r="G39" s="34"/>
      <c r="H39" s="34"/>
      <c r="I39" s="35"/>
    </row>
    <row r="40" spans="1:9" ht="15" customHeight="1">
      <c r="A40" s="9">
        <f t="shared" si="1"/>
        <v>41689</v>
      </c>
      <c r="B40" s="22">
        <v>1.0625</v>
      </c>
      <c r="C40" s="33">
        <v>55</v>
      </c>
      <c r="D40" s="33">
        <v>2</v>
      </c>
      <c r="E40" s="34" t="s">
        <v>87</v>
      </c>
      <c r="F40" s="34" t="s">
        <v>80</v>
      </c>
      <c r="G40" s="34"/>
      <c r="H40" s="34"/>
      <c r="I40" s="35"/>
    </row>
    <row r="41" spans="1:9" ht="15" customHeight="1">
      <c r="A41" s="9">
        <f t="shared" si="1"/>
        <v>41689</v>
      </c>
      <c r="B41" s="22">
        <v>1.08333333333333</v>
      </c>
      <c r="C41" s="33">
        <v>55</v>
      </c>
      <c r="D41" s="33">
        <v>2</v>
      </c>
      <c r="E41" s="34" t="s">
        <v>87</v>
      </c>
      <c r="F41" s="34" t="s">
        <v>80</v>
      </c>
      <c r="G41" s="34"/>
      <c r="H41" s="34"/>
      <c r="I41" s="35"/>
    </row>
    <row r="42" spans="1:9" ht="15" customHeight="1">
      <c r="A42" s="9">
        <f t="shared" si="1"/>
        <v>41689</v>
      </c>
      <c r="B42" s="22">
        <v>1.10416666666667</v>
      </c>
      <c r="C42" s="33">
        <v>55</v>
      </c>
      <c r="D42" s="33">
        <v>2</v>
      </c>
      <c r="E42" s="34" t="s">
        <v>87</v>
      </c>
      <c r="F42" s="34" t="s">
        <v>80</v>
      </c>
      <c r="G42" s="34"/>
      <c r="H42" s="34"/>
      <c r="I42" s="35"/>
    </row>
    <row r="43" spans="1:9" ht="15" customHeight="1">
      <c r="A43" s="9">
        <f t="shared" si="1"/>
        <v>41689</v>
      </c>
      <c r="B43" s="22">
        <v>1.125</v>
      </c>
      <c r="C43" s="33">
        <v>55</v>
      </c>
      <c r="D43" s="33">
        <v>2</v>
      </c>
      <c r="E43" s="34" t="s">
        <v>87</v>
      </c>
      <c r="F43" s="34" t="s">
        <v>80</v>
      </c>
      <c r="G43" s="34"/>
      <c r="H43" s="34"/>
      <c r="I43" s="35"/>
    </row>
    <row r="44" spans="1:9" ht="15" customHeight="1">
      <c r="A44" s="9">
        <f t="shared" si="1"/>
        <v>41689</v>
      </c>
      <c r="B44" s="22">
        <v>1.14583333333333</v>
      </c>
      <c r="C44" s="33">
        <v>55</v>
      </c>
      <c r="D44" s="33">
        <v>2</v>
      </c>
      <c r="E44" s="34" t="s">
        <v>87</v>
      </c>
      <c r="F44" s="34" t="s">
        <v>80</v>
      </c>
      <c r="G44" s="34"/>
      <c r="H44" s="34"/>
      <c r="I44" s="35"/>
    </row>
    <row r="45" spans="1:9" ht="15" customHeight="1">
      <c r="A45" s="9">
        <f t="shared" si="1"/>
        <v>41689</v>
      </c>
      <c r="B45" s="22">
        <v>1.16666666666667</v>
      </c>
      <c r="C45" s="33">
        <v>55</v>
      </c>
      <c r="D45" s="33">
        <v>2</v>
      </c>
      <c r="E45" s="34" t="s">
        <v>87</v>
      </c>
      <c r="F45" s="34" t="s">
        <v>80</v>
      </c>
      <c r="G45" s="34"/>
      <c r="H45" s="34"/>
      <c r="I45" s="35"/>
    </row>
    <row r="46" spans="1:9" ht="15" customHeight="1">
      <c r="A46" s="9">
        <f t="shared" si="1"/>
        <v>41689</v>
      </c>
      <c r="B46" s="22">
        <v>1.1875</v>
      </c>
      <c r="C46" s="33">
        <v>55</v>
      </c>
      <c r="D46" s="33">
        <v>2</v>
      </c>
      <c r="E46" s="34" t="s">
        <v>87</v>
      </c>
      <c r="F46" s="34" t="s">
        <v>80</v>
      </c>
      <c r="G46" s="34"/>
      <c r="H46" s="34"/>
      <c r="I46" s="35"/>
    </row>
    <row r="47" spans="1:9" ht="15" customHeight="1">
      <c r="A47" s="9">
        <f t="shared" si="1"/>
        <v>41689</v>
      </c>
      <c r="B47" s="22">
        <v>1.20833333333334</v>
      </c>
      <c r="C47" s="33">
        <v>55</v>
      </c>
      <c r="D47" s="33">
        <v>2</v>
      </c>
      <c r="E47" s="34" t="s">
        <v>87</v>
      </c>
      <c r="F47" s="34" t="s">
        <v>80</v>
      </c>
      <c r="G47" s="34"/>
      <c r="H47" s="34"/>
      <c r="I47" s="35"/>
    </row>
    <row r="48" spans="1:9" ht="15" customHeight="1">
      <c r="A48" s="9">
        <f t="shared" si="1"/>
        <v>41689</v>
      </c>
      <c r="B48" s="22">
        <v>1.22916666666667</v>
      </c>
      <c r="C48" s="33">
        <v>55</v>
      </c>
      <c r="D48" s="33">
        <v>2</v>
      </c>
      <c r="E48" s="34" t="s">
        <v>87</v>
      </c>
      <c r="F48" s="34" t="s">
        <v>80</v>
      </c>
      <c r="G48" s="34"/>
      <c r="H48" s="34"/>
      <c r="I48" s="35"/>
    </row>
    <row r="49" spans="1:9" ht="15" customHeight="1">
      <c r="A49" s="9">
        <f t="shared" si="1"/>
        <v>41689</v>
      </c>
      <c r="B49" s="22">
        <v>1.25</v>
      </c>
      <c r="C49" s="33">
        <v>55</v>
      </c>
      <c r="D49" s="33">
        <v>2</v>
      </c>
      <c r="E49" s="34" t="s">
        <v>87</v>
      </c>
      <c r="F49" s="34" t="s">
        <v>80</v>
      </c>
      <c r="G49" s="34"/>
      <c r="H49" s="34"/>
      <c r="I49" s="35"/>
    </row>
    <row r="50" spans="1:9" ht="15" customHeight="1">
      <c r="A50" s="9">
        <f t="shared" si="1"/>
        <v>41689</v>
      </c>
      <c r="B50" s="22">
        <v>1.27083333333334</v>
      </c>
      <c r="C50" s="33">
        <v>55</v>
      </c>
      <c r="D50" s="33">
        <v>2</v>
      </c>
      <c r="E50" s="34" t="s">
        <v>87</v>
      </c>
      <c r="F50" s="34" t="s">
        <v>80</v>
      </c>
      <c r="G50" s="34"/>
      <c r="H50" s="34"/>
      <c r="I50" s="35"/>
    </row>
    <row r="51" spans="1:9" ht="15" customHeight="1">
      <c r="A51" s="9">
        <f t="shared" si="1"/>
        <v>41689</v>
      </c>
      <c r="B51" s="22">
        <v>1.29166666666667</v>
      </c>
      <c r="C51" s="33">
        <v>55</v>
      </c>
      <c r="D51" s="33">
        <v>2</v>
      </c>
      <c r="E51" s="34" t="s">
        <v>87</v>
      </c>
      <c r="F51" s="34" t="s">
        <v>80</v>
      </c>
      <c r="G51" s="34"/>
      <c r="H51" s="34"/>
      <c r="I51" s="35"/>
    </row>
    <row r="52" spans="1:9" ht="15" customHeight="1">
      <c r="A52" s="9">
        <f t="shared" si="1"/>
        <v>41689</v>
      </c>
      <c r="B52" s="22">
        <v>1.3125</v>
      </c>
      <c r="C52" s="33">
        <v>55</v>
      </c>
      <c r="D52" s="33">
        <v>2</v>
      </c>
      <c r="E52" s="34" t="s">
        <v>87</v>
      </c>
      <c r="F52" s="34" t="s">
        <v>80</v>
      </c>
      <c r="G52" s="34"/>
      <c r="H52" s="34"/>
      <c r="I52" s="35"/>
    </row>
    <row r="53" spans="1:255" ht="15" customHeight="1">
      <c r="A53" s="13"/>
      <c r="B53" s="31"/>
      <c r="C53" s="32"/>
      <c r="D53" s="32"/>
      <c r="E53" s="32"/>
      <c r="F53" s="32"/>
      <c r="G53" s="32"/>
      <c r="H53" s="32"/>
      <c r="I53" s="32"/>
      <c r="J53" s="32"/>
      <c r="K53" s="32"/>
      <c r="L53" s="32"/>
      <c r="M53" s="32"/>
      <c r="N53" s="32"/>
      <c r="O53" s="32"/>
      <c r="P53" s="32"/>
      <c r="Q53" s="32"/>
      <c r="R53" s="32"/>
      <c r="S53" s="32"/>
      <c r="T53" s="32"/>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row>
    <row r="54" spans="2:8" s="13" customFormat="1" ht="12.75" hidden="1">
      <c r="B54" s="13" t="s">
        <v>46</v>
      </c>
      <c r="C54" s="13" t="s">
        <v>47</v>
      </c>
      <c r="E54" s="13" t="s">
        <v>12</v>
      </c>
      <c r="F54" s="13" t="s">
        <v>4</v>
      </c>
      <c r="G54" s="13" t="s">
        <v>18</v>
      </c>
      <c r="H54" s="13" t="s">
        <v>19</v>
      </c>
    </row>
    <row r="55" spans="2:8" s="13" customFormat="1" ht="12.75" hidden="1">
      <c r="B55" s="28">
        <f>Details!B23</f>
        <v>41684</v>
      </c>
      <c r="C55" s="28">
        <f>Details!G23</f>
        <v>41688</v>
      </c>
      <c r="E55" s="13" t="str">
        <f>IF(ISBLANK(Details!B15),"",Details!B15)</f>
        <v>oil</v>
      </c>
      <c r="F55" s="13" t="s">
        <v>80</v>
      </c>
      <c r="G55" s="13" t="s">
        <v>20</v>
      </c>
      <c r="H55" s="13" t="s">
        <v>31</v>
      </c>
    </row>
    <row r="56" spans="5:8" s="13" customFormat="1" ht="12.75" hidden="1">
      <c r="E56" s="13" t="str">
        <f>IF(ISBLANK(Details!E15),"",Details!E15)</f>
        <v>coal</v>
      </c>
      <c r="F56" s="13" t="s">
        <v>81</v>
      </c>
      <c r="G56" s="13" t="s">
        <v>21</v>
      </c>
      <c r="H56" s="13" t="s">
        <v>32</v>
      </c>
    </row>
    <row r="57" spans="5:8" s="13" customFormat="1" ht="12.75" hidden="1">
      <c r="E57" s="13">
        <f>IF(ISBLANK(Details!H15),"",Details!H15)</f>
      </c>
      <c r="F57" s="13" t="s">
        <v>82</v>
      </c>
      <c r="G57" s="13" t="s">
        <v>22</v>
      </c>
      <c r="H57" s="13" t="s">
        <v>33</v>
      </c>
    </row>
    <row r="58" spans="5:8" s="13" customFormat="1" ht="12.75" hidden="1">
      <c r="E58" s="29" t="str">
        <f>IF(AND(E55&lt;&gt;"",E56&lt;&gt;""),E55&amp;" &amp; "&amp;E56,"")</f>
        <v>oil &amp; coal</v>
      </c>
      <c r="G58" s="13" t="s">
        <v>23</v>
      </c>
      <c r="H58" s="13" t="s">
        <v>34</v>
      </c>
    </row>
    <row r="59" spans="5:8" s="13" customFormat="1" ht="12.75" hidden="1">
      <c r="E59" s="30">
        <f>IF(AND(E55&lt;&gt;"",E57&lt;&gt;""),E55&amp;" &amp; "&amp;E57,"")</f>
      </c>
      <c r="G59" s="13" t="s">
        <v>24</v>
      </c>
      <c r="H59" s="13" t="s">
        <v>35</v>
      </c>
    </row>
    <row r="60" spans="5:8" s="13" customFormat="1" ht="12.75" hidden="1">
      <c r="E60" s="30">
        <f>IF(AND(E56&lt;&gt;"",E57&lt;&gt;""),E56&amp;" &amp; "&amp;E57,"")</f>
      </c>
      <c r="G60" s="13" t="s">
        <v>25</v>
      </c>
      <c r="H60" s="13" t="s">
        <v>36</v>
      </c>
    </row>
    <row r="61" spans="5:8" s="13" customFormat="1" ht="12.75" hidden="1">
      <c r="E61" s="13">
        <f>IF(AND(E58&lt;&gt;"",E57&lt;&gt;""),E58&amp;" &amp; "&amp;E57,"")</f>
      </c>
      <c r="G61" s="13" t="s">
        <v>26</v>
      </c>
      <c r="H61" s="13" t="s">
        <v>37</v>
      </c>
    </row>
    <row r="62" spans="7:8" s="13" customFormat="1" ht="12.75" hidden="1">
      <c r="G62" s="13" t="s">
        <v>27</v>
      </c>
      <c r="H62" s="13" t="s">
        <v>38</v>
      </c>
    </row>
    <row r="63" spans="7:8" s="13" customFormat="1" ht="12.75" hidden="1">
      <c r="G63" s="13" t="s">
        <v>28</v>
      </c>
      <c r="H63" s="13" t="s">
        <v>39</v>
      </c>
    </row>
    <row r="64" spans="7:8" s="13" customFormat="1" ht="12.75" hidden="1">
      <c r="G64" s="13" t="s">
        <v>29</v>
      </c>
      <c r="H64" s="13" t="s">
        <v>40</v>
      </c>
    </row>
    <row r="65" spans="7:8" s="13" customFormat="1" ht="12.75" hidden="1">
      <c r="G65" s="13" t="s">
        <v>30</v>
      </c>
      <c r="H65" s="13" t="s">
        <v>41</v>
      </c>
    </row>
    <row r="66" s="13" customFormat="1" ht="12.75" hidden="1">
      <c r="H66" s="13" t="s">
        <v>42</v>
      </c>
    </row>
    <row r="67" s="13" customFormat="1" ht="12.75" hidden="1">
      <c r="H67" s="13" t="s">
        <v>43</v>
      </c>
    </row>
  </sheetData>
  <sheetProtection password="CC56" sheet="1" objects="1" scenarios="1"/>
  <mergeCells count="6">
    <mergeCell ref="B1:I1"/>
    <mergeCell ref="J1:S1"/>
    <mergeCell ref="B2:I2"/>
    <mergeCell ref="A3:B3"/>
    <mergeCell ref="C3:D3"/>
    <mergeCell ref="G3:H3"/>
  </mergeCells>
  <dataValidations count="9">
    <dataValidation type="decimal" operator="greaterThanOrEqual" allowBlank="1" showInputMessage="1" showErrorMessage="1" sqref="C53">
      <formula1>0</formula1>
    </dataValidation>
    <dataValidation type="decimal" operator="greaterThan" allowBlank="1" showInputMessage="1" showErrorMessage="1" sqref="D53:IV53">
      <formula1>-9999999</formula1>
    </dataValidation>
    <dataValidation type="list" allowBlank="1" showInputMessage="1" showErrorMessage="1" promptTitle="Trip Risk" prompt="Enter or select trip risk from drop-down list." errorTitle="Trip Risk Error" error="Only trip risk from drop down list is valid. Please re-eneter." sqref="F5:F52">
      <formula1>$F$55:$F$57</formula1>
    </dataValidation>
    <dataValidation type="list" allowBlank="1" showInputMessage="1" showErrorMessage="1" promptTitle="Fuel Mix" prompt="Enter or select fuel mix from drop-down list." errorTitle="Fuel Mix Error" error="Only fuel mix from drop down list is valid. Please re-eneter." sqref="E5:E52">
      <formula1>$E$55:$E$61</formula1>
    </dataValidation>
    <dataValidation type="list" allowBlank="1" showInputMessage="1" showErrorMessage="1" promptTitle="'C' Tests" prompt="Enter or select 'C' tests from drop-down list." errorTitle="'C' Tests Error" error="Only 'C' tests from drop-down list is valid. Please re-enter." sqref="G5:G52">
      <formula1>$G$55:$G$65</formula1>
    </dataValidation>
    <dataValidation type="list" allowBlank="1" showInputMessage="1" showErrorMessage="1" promptTitle="'S' Tests" prompt="Enter or select 'S' tests from drop-down list." errorTitle="'S' Tests" error="Only S' tests from drop-down list is valid. Please re-enter." sqref="H5:H52">
      <formula1>$H$55:$H$67</formula1>
    </dataValidation>
    <dataValidation type="decimal" operator="greaterThanOrEqual" allowBlank="1" showInputMessage="1" showErrorMessage="1" promptTitle="Active Power" prompt="Enter active power in MW." errorTitle="Active Power Error" error="Active power must be zero or a positive number. Please re-enter." sqref="C5:C52">
      <formula1>0</formula1>
    </dataValidation>
    <dataValidation type="decimal" operator="greaterThan" allowBlank="1" showInputMessage="1" showErrorMessage="1" promptTitle="Reactive Power" prompt="Enter reactive power in MVAr." errorTitle="Reactive Power Error" error="Reactive power must be a number. Please re-enter." sqref="D5:D52">
      <formula1>-9999999</formula1>
    </dataValidation>
    <dataValidation type="date" allowBlank="1" showInputMessage="1" showErrorMessage="1" promptTitle="Date of test" prompt="Enter date for daily schedule in dd/mm/yyyy format, e.g. 17/07/2009." errorTitle="Date of test Error" error="Date entered must include or fall between the Start and End date. Please re-enter." sqref="A5">
      <formula1>B55</formula1>
      <formula2>C55</formula2>
    </dataValidation>
  </dataValidations>
  <printOptions horizontalCentered="1" verticalCentered="1"/>
  <pageMargins left="0.3937007874015748" right="0.3937007874015748" top="0.1968503937007874" bottom="0.1968503937007874" header="0.3937007874015748" footer="0.3937007874015748"/>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Power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Duy Nguyen</dc:creator>
  <cp:keywords/>
  <dc:description/>
  <cp:lastModifiedBy>Paul Gower</cp:lastModifiedBy>
  <cp:lastPrinted>2009-08-20T06:29:23Z</cp:lastPrinted>
  <dcterms:created xsi:type="dcterms:W3CDTF">2009-05-06T07:16:06Z</dcterms:created>
  <dcterms:modified xsi:type="dcterms:W3CDTF">2014-01-29T00:55:55Z</dcterms:modified>
  <cp:category/>
  <cp:version/>
  <cp:contentType/>
  <cp:contentStatus/>
</cp:coreProperties>
</file>