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5" yWindow="-210" windowWidth="26310" windowHeight="9615" tabRatio="883" firstSheet="1" activeTab="9"/>
  </bookViews>
  <sheets>
    <sheet name="New South Wales Summary" sheetId="14" r:id="rId1"/>
    <sheet name="Change Log" sheetId="15" r:id="rId2"/>
    <sheet name="Background Information" sheetId="11" r:id="rId3"/>
    <sheet name="Existing S &amp; SS Generation" sheetId="10" r:id="rId4"/>
    <sheet name="Existing Wind Generation" sheetId="13" r:id="rId5"/>
    <sheet name="Summer Scheduled Capacities" sheetId="2" r:id="rId6"/>
    <sheet name="Winter Scheduled Capacities" sheetId="3" r:id="rId7"/>
    <sheet name="New Developments" sheetId="6" r:id="rId8"/>
    <sheet name="Non-Scheduled Generation" sheetId="7" r:id="rId9"/>
    <sheet name="Disclaimer" sheetId="16" r:id="rId10"/>
  </sheets>
  <definedNames>
    <definedName name="_Ref299617328" localSheetId="2">'Background Information'!$B$34</definedName>
    <definedName name="_Ref299617355" localSheetId="2">'Background Information'!$B$26</definedName>
    <definedName name="_Ref300142025" localSheetId="2">'Background Information'!$B$47</definedName>
    <definedName name="_Ref300142047" localSheetId="2">'Background Information'!#REF!</definedName>
  </definedNames>
  <calcPr calcId="145621"/>
</workbook>
</file>

<file path=xl/calcChain.xml><?xml version="1.0" encoding="utf-8"?>
<calcChain xmlns="http://schemas.openxmlformats.org/spreadsheetml/2006/main">
  <c r="D28" i="10" l="1"/>
  <c r="E62" i="7"/>
  <c r="B28" i="2" l="1"/>
  <c r="K68" i="2"/>
  <c r="D53" i="3"/>
  <c r="E53" i="3"/>
  <c r="F53" i="3"/>
  <c r="G53" i="3"/>
  <c r="H53" i="3"/>
  <c r="I53" i="3"/>
  <c r="J53" i="3"/>
  <c r="K53" i="3"/>
  <c r="C53" i="3"/>
  <c r="D55" i="2"/>
  <c r="E55" i="2"/>
  <c r="F55" i="2"/>
  <c r="G55" i="2"/>
  <c r="H55" i="2"/>
  <c r="I55" i="2"/>
  <c r="J55" i="2"/>
  <c r="K55" i="2"/>
  <c r="B55" i="2"/>
  <c r="B53" i="3"/>
  <c r="C27" i="3"/>
  <c r="D27" i="3"/>
  <c r="E27" i="3"/>
  <c r="F27" i="3"/>
  <c r="G27" i="3"/>
  <c r="H27" i="3"/>
  <c r="I27" i="3"/>
  <c r="J27" i="3"/>
  <c r="K27" i="3"/>
  <c r="B27" i="3"/>
  <c r="C64" i="3"/>
  <c r="D64" i="3"/>
  <c r="E64" i="3"/>
  <c r="F64" i="3"/>
  <c r="G64" i="3"/>
  <c r="H64" i="3"/>
  <c r="I64" i="3"/>
  <c r="J64" i="3"/>
  <c r="K64" i="3"/>
  <c r="B64" i="3"/>
  <c r="D15" i="13"/>
  <c r="C55" i="2"/>
  <c r="C28" i="2"/>
  <c r="D28" i="2"/>
  <c r="E28" i="2"/>
  <c r="F28" i="2"/>
  <c r="G28" i="2"/>
  <c r="H28" i="2"/>
  <c r="I28" i="2"/>
  <c r="J28" i="2"/>
  <c r="K28" i="2"/>
  <c r="C68" i="2"/>
  <c r="D68" i="2"/>
  <c r="E68" i="2"/>
  <c r="F68" i="2"/>
  <c r="G68" i="2"/>
  <c r="H68" i="2"/>
  <c r="I68" i="2"/>
  <c r="J68" i="2"/>
  <c r="B68" i="2"/>
  <c r="C54" i="3" l="1"/>
  <c r="D54" i="3"/>
  <c r="E54" i="3"/>
  <c r="F54" i="3"/>
  <c r="G54" i="3"/>
  <c r="H54" i="3"/>
  <c r="I54" i="3"/>
  <c r="J54" i="3"/>
  <c r="K54" i="3"/>
  <c r="B54" i="3"/>
  <c r="C56" i="2"/>
  <c r="E56" i="2"/>
  <c r="F56" i="2"/>
  <c r="G56" i="2"/>
  <c r="I56" i="2"/>
  <c r="J56" i="2"/>
  <c r="K56" i="2"/>
  <c r="B56" i="2"/>
  <c r="H56" i="2"/>
  <c r="D56" i="2"/>
</calcChain>
</file>

<file path=xl/sharedStrings.xml><?xml version="1.0" encoding="utf-8"?>
<sst xmlns="http://schemas.openxmlformats.org/spreadsheetml/2006/main" count="1284" uniqueCount="451">
  <si>
    <t>Any person who owns, controls, or operates a generating system connected to a transmission or distribution network must register as a generator. A generating system’s registered capacity is the nominal megawatt (MW) capacity registered with AEMO.</t>
  </si>
  <si>
    <t>Under the National Electricity Rules (NER), generating systems are classified as scheduled, semi-scheduled, or non-scheduled.</t>
  </si>
  <si>
    <t>Generating systems greater than 30 MW may be classified as non-scheduled if:</t>
  </si>
  <si>
    <r>
      <t>·</t>
    </r>
    <r>
      <rPr>
        <sz val="7"/>
        <color theme="1"/>
        <rFont val="Times New Roman"/>
        <family val="1"/>
      </rPr>
      <t xml:space="preserve">      </t>
    </r>
    <r>
      <rPr>
        <sz val="9"/>
        <color theme="1"/>
        <rFont val="Arial"/>
        <family val="2"/>
      </rPr>
      <t>it is not practicable for the generating unit to participate in central dispatch.</t>
    </r>
  </si>
  <si>
    <t>Generation capacity can be measured as either:</t>
  </si>
  <si>
    <t>Region  </t>
  </si>
  <si>
    <t>Summer (°C)</t>
  </si>
  <si>
    <t>Winter (°C)</t>
  </si>
  <si>
    <t>Queensland</t>
  </si>
  <si>
    <t>New South Wales</t>
  </si>
  <si>
    <t>Victoria</t>
  </si>
  <si>
    <t>South Australia</t>
  </si>
  <si>
    <t>Tasmania</t>
  </si>
  <si>
    <t>Some thermal (generation that burns fuel) and non-thermal (renewable generation) generating systems can provide additional, short-term capacity that exceeds the registered capacity. This is known as maximum capacity.</t>
  </si>
  <si>
    <t>In addition to capacity forecasts, generation plant owners advise AEMO about the status of generation projects currently under development in each region.</t>
  </si>
  <si>
    <t>Category</t>
  </si>
  <si>
    <t>Criteria</t>
  </si>
  <si>
    <t>Site</t>
  </si>
  <si>
    <t>The project proponent has purchased/settled/acquired (or commenced legal proceedings to purchase/settle/acquire) land for the construction of the project.</t>
  </si>
  <si>
    <t>Major components</t>
  </si>
  <si>
    <t>The proponent has obtained all required planning consents, construction approvals, and licences, including completion and acceptance of any necessary environmental impact statements.</t>
  </si>
  <si>
    <t>Finance</t>
  </si>
  <si>
    <t>The financing arrangements for the proposal, including any debt plans, must have been concluded and contracts executed.</t>
  </si>
  <si>
    <t>Final construction date set</t>
  </si>
  <si>
    <t>Construction of the proposal must either have commenced or a firm commencement date must have been set.</t>
  </si>
  <si>
    <t>Pub An</t>
  </si>
  <si>
    <t>Measuring generation capacity</t>
  </si>
  <si>
    <r>
      <rPr>
        <b/>
        <sz val="7"/>
        <color rgb="FFF47321"/>
        <rFont val="Times New Roman"/>
        <family val="1"/>
      </rPr>
      <t xml:space="preserve"> </t>
    </r>
    <r>
      <rPr>
        <b/>
        <sz val="15"/>
        <color rgb="FFF47321"/>
        <rFont val="Arial"/>
        <family val="2"/>
      </rPr>
      <t>Generation capacity in the NEM</t>
    </r>
  </si>
  <si>
    <t>Temperature effects on generation</t>
  </si>
  <si>
    <t>Generation capacity reference temperatures</t>
  </si>
  <si>
    <t>Maximum capacity</t>
  </si>
  <si>
    <t>Proposed generation in the NEM</t>
  </si>
  <si>
    <t>Planning consents/construction approvals/EIS</t>
  </si>
  <si>
    <t>Generation project commitment criteria</t>
  </si>
  <si>
    <t>Projects are categorised based on AEMO’s commitment criteria, which cover site acquisition, contracts for major components, planning approval, financing, and the date set for construction. Committed projects meet all five of the commitment criteria, advanced proposals meet at least three, and publicly announced proposals meet less than three.</t>
  </si>
  <si>
    <t>Power Station</t>
  </si>
  <si>
    <t>–14</t>
  </si>
  <si>
    <t>–15</t>
  </si>
  <si>
    <t>–16</t>
  </si>
  <si>
    <t>–17</t>
  </si>
  <si>
    <t>–18</t>
  </si>
  <si>
    <t>–19</t>
  </si>
  <si>
    <t>–20</t>
  </si>
  <si>
    <t>–21</t>
  </si>
  <si>
    <t>Dispatch Type</t>
  </si>
  <si>
    <t>Barcaldine</t>
  </si>
  <si>
    <t>S</t>
  </si>
  <si>
    <t>Total</t>
  </si>
  <si>
    <t>Unit ID</t>
  </si>
  <si>
    <t>Fuel Type</t>
  </si>
  <si>
    <t>Generation Type</t>
  </si>
  <si>
    <t>Land</t>
  </si>
  <si>
    <t>Equip</t>
  </si>
  <si>
    <t>Plan</t>
  </si>
  <si>
    <t>Date</t>
  </si>
  <si>
    <t>Unit Status</t>
  </si>
  <si>
    <t>Nameplate Capacity (MW)</t>
  </si>
  <si>
    <t>Commissioning Start Date</t>
  </si>
  <si>
    <t>Wind</t>
  </si>
  <si>
    <t>SS</t>
  </si>
  <si>
    <t>TBA</t>
  </si>
  <si>
    <t>ERM Power Limited</t>
  </si>
  <si>
    <t>OCGT</t>
  </si>
  <si>
    <t>ü</t>
  </si>
  <si>
    <t>AGL Energy</t>
  </si>
  <si>
    <t>Infigen Energy</t>
  </si>
  <si>
    <t>Solar</t>
  </si>
  <si>
    <t>CCGT</t>
  </si>
  <si>
    <t>Owner</t>
  </si>
  <si>
    <t>Technology Type</t>
  </si>
  <si>
    <t>Black Coal</t>
  </si>
  <si>
    <t>Coal Seam Methane</t>
  </si>
  <si>
    <t>Compression Reciprocating Engine</t>
  </si>
  <si>
    <t>Unit Numbers and Nameplate Capacity (MW)</t>
  </si>
  <si>
    <t>Installed</t>
  </si>
  <si>
    <t>Capacity (MW)</t>
  </si>
  <si>
    <t>Plant Type</t>
  </si>
  <si>
    <t>Fuel</t>
  </si>
  <si>
    <t>2 x 25</t>
  </si>
  <si>
    <t>Project Station</t>
  </si>
  <si>
    <t>Bayswater</t>
  </si>
  <si>
    <t>Blowering</t>
  </si>
  <si>
    <t>Colongra</t>
  </si>
  <si>
    <t>Eraring</t>
  </si>
  <si>
    <t>Gunning</t>
  </si>
  <si>
    <t>Guthega</t>
  </si>
  <si>
    <t>Hume NSW</t>
  </si>
  <si>
    <t>Hunter Valley GT</t>
  </si>
  <si>
    <t>Liddell</t>
  </si>
  <si>
    <t>Mt Piper</t>
  </si>
  <si>
    <t>Redbank</t>
  </si>
  <si>
    <t>Shoalhaven</t>
  </si>
  <si>
    <t>Smithfield Energy Facility</t>
  </si>
  <si>
    <t>Tallawarra</t>
  </si>
  <si>
    <t>Tumut 3</t>
  </si>
  <si>
    <t>Upper Tumut</t>
  </si>
  <si>
    <t>Uranquinty</t>
  </si>
  <si>
    <t>Vales Point B</t>
  </si>
  <si>
    <t>Wallerawang C</t>
  </si>
  <si>
    <t>Woodlawn Wind Farm</t>
  </si>
  <si>
    <t>Project</t>
  </si>
  <si>
    <t>Bango Wind Farm</t>
  </si>
  <si>
    <t>Bango Wind Farm Pty Ltd</t>
  </si>
  <si>
    <t>up to 150</t>
  </si>
  <si>
    <t>Bamarang Power station</t>
  </si>
  <si>
    <t>Infratil Energy Australia Pty Ltd</t>
  </si>
  <si>
    <t>All Units</t>
  </si>
  <si>
    <t>Natural Gas Pipeline</t>
  </si>
  <si>
    <t>Bannaby Gas Fired Power Station</t>
  </si>
  <si>
    <t>Snowy Hydro Ltd</t>
  </si>
  <si>
    <t>1</t>
  </si>
  <si>
    <t>Bayswater B</t>
  </si>
  <si>
    <t>Macquarie Generation</t>
  </si>
  <si>
    <t>Ben Lomond</t>
  </si>
  <si>
    <t>1-67</t>
  </si>
  <si>
    <t>Birrema Wind Farm</t>
  </si>
  <si>
    <t>Epuron Pty Ltd</t>
  </si>
  <si>
    <t>Units 1-80</t>
  </si>
  <si>
    <t>Boco Rock Wind Farm Pty Ltd</t>
  </si>
  <si>
    <t>Bodangora Wind Farm</t>
  </si>
  <si>
    <t>Box Hill</t>
  </si>
  <si>
    <t>NS</t>
  </si>
  <si>
    <t>Buronga</t>
  </si>
  <si>
    <t>International Power Pty Ltd</t>
  </si>
  <si>
    <t>station</t>
  </si>
  <si>
    <t>Capital 2 Wind Farm</t>
  </si>
  <si>
    <t>Units 1-33</t>
  </si>
  <si>
    <t>Inverter 1</t>
  </si>
  <si>
    <t>PV panels</t>
  </si>
  <si>
    <t>Capital Solar Farm</t>
  </si>
  <si>
    <t>Infigen Suntech Australia Pty Ltd</t>
  </si>
  <si>
    <t>Collector</t>
  </si>
  <si>
    <t>Ratch Australia</t>
  </si>
  <si>
    <t>Station</t>
  </si>
  <si>
    <t>Conroys Gap</t>
  </si>
  <si>
    <t>1-15</t>
  </si>
  <si>
    <t>Crookwell 2</t>
  </si>
  <si>
    <t>Crookwell Development Pty Ltd</t>
  </si>
  <si>
    <t>Crookwell 3</t>
  </si>
  <si>
    <t>Units 1-30</t>
  </si>
  <si>
    <t>Crudine Ridge Wind Farm</t>
  </si>
  <si>
    <t>Crudine Ridge Wind Farm Pty Ltd</t>
  </si>
  <si>
    <t>1-106</t>
  </si>
  <si>
    <t>Dalton</t>
  </si>
  <si>
    <t>AGL</t>
  </si>
  <si>
    <t>1-2</t>
  </si>
  <si>
    <t>Flyers Creek Wind Farm</t>
  </si>
  <si>
    <t>Units 1-43</t>
  </si>
  <si>
    <t>108-120</t>
  </si>
  <si>
    <t>Glen Innes Wind Farm</t>
  </si>
  <si>
    <t>Glen Innes WindPower Pty Ltd</t>
  </si>
  <si>
    <t>Units 1-25</t>
  </si>
  <si>
    <t>50-75</t>
  </si>
  <si>
    <t>Gloucester Gas Project</t>
  </si>
  <si>
    <t>Natural Gas - Unprocessed</t>
  </si>
  <si>
    <t>Golspie Wind Farm</t>
  </si>
  <si>
    <t>Golspie Wind Farm Pty Ltd</t>
  </si>
  <si>
    <t>1-100</t>
  </si>
  <si>
    <t>Gullen Range</t>
  </si>
  <si>
    <t>Gullen Range Wind Farm Pty Ltd</t>
  </si>
  <si>
    <t>Kyoto Energy Park</t>
  </si>
  <si>
    <t>Pamada Pty Ltd</t>
  </si>
  <si>
    <t>Leafs Gully</t>
  </si>
  <si>
    <t>Liverpool Range Wind Farm</t>
  </si>
  <si>
    <t>EPURON PTY LTD</t>
  </si>
  <si>
    <t>Manildra Photovoltaic Solar Farm</t>
  </si>
  <si>
    <t>Moree Photovoltaic Solar Farm</t>
  </si>
  <si>
    <t>Inverters 1-79</t>
  </si>
  <si>
    <t>Fuel Oil</t>
  </si>
  <si>
    <t>Nyngan Photovoltaic Solar Farm</t>
  </si>
  <si>
    <t>Paling Yards</t>
  </si>
  <si>
    <t>Union Fenosa Wind Australia</t>
  </si>
  <si>
    <t>Parkes Peaking</t>
  </si>
  <si>
    <t>1-3</t>
  </si>
  <si>
    <t>Sapphire Wind Farm</t>
  </si>
  <si>
    <t>Sapphire Wind Farm Pty Ltd</t>
  </si>
  <si>
    <t>Silverton Wind Farm</t>
  </si>
  <si>
    <t>Silverton Wind Farm Developments Pty Ltd</t>
  </si>
  <si>
    <t>Taralga</t>
  </si>
  <si>
    <t>Tomago GT</t>
  </si>
  <si>
    <t>Uungula Wind Farm</t>
  </si>
  <si>
    <t>Uungula Wind Farm Pty Ltd</t>
  </si>
  <si>
    <t>1-250</t>
  </si>
  <si>
    <t>Wellington</t>
  </si>
  <si>
    <t>White Rock Wind Farm</t>
  </si>
  <si>
    <t>White Rock Wind Farm Pty Ltd</t>
  </si>
  <si>
    <t>1-119</t>
  </si>
  <si>
    <t>Yass Valley Wind Farm</t>
  </si>
  <si>
    <t>Projects under development – New South Wales</t>
  </si>
  <si>
    <t>4 x 660</t>
  </si>
  <si>
    <t>Steam Sub Critical</t>
  </si>
  <si>
    <t>Hydro - Gravity</t>
  </si>
  <si>
    <t>Water</t>
  </si>
  <si>
    <t>Delta Electricity</t>
  </si>
  <si>
    <t>Eraring Energy</t>
  </si>
  <si>
    <t>Gunning Wind Energy Developments</t>
  </si>
  <si>
    <t>31 x 1.5</t>
  </si>
  <si>
    <t>2 x 30</t>
  </si>
  <si>
    <t>1 x 29</t>
  </si>
  <si>
    <t>4 x 500</t>
  </si>
  <si>
    <t>Delta</t>
  </si>
  <si>
    <t>2 x 700</t>
  </si>
  <si>
    <t>Redbank Energy Ltd</t>
  </si>
  <si>
    <t>1 x 143.8</t>
  </si>
  <si>
    <t>Pump Storage</t>
  </si>
  <si>
    <t>Smithfield Power Partnership</t>
  </si>
  <si>
    <t>1 x 420</t>
  </si>
  <si>
    <t>6 x 250</t>
  </si>
  <si>
    <t>4 x 166</t>
  </si>
  <si>
    <t>2 x 660</t>
  </si>
  <si>
    <t>2 x 500</t>
  </si>
  <si>
    <t>Woodlawn Wind Pty Ltd</t>
  </si>
  <si>
    <t>23 x 2.1</t>
  </si>
  <si>
    <t>1 x 62
3 x 36.3</t>
  </si>
  <si>
    <t>4 x 181</t>
  </si>
  <si>
    <t>101 Miller St</t>
  </si>
  <si>
    <t>Cogent Energy</t>
  </si>
  <si>
    <t>Spark Ignition  Reciprocating Engine</t>
  </si>
  <si>
    <t>133 Castleragh St</t>
  </si>
  <si>
    <t>40 Mount St</t>
  </si>
  <si>
    <t>Appin</t>
  </si>
  <si>
    <t>EDL CSM NSW Pty Ltd</t>
  </si>
  <si>
    <t>Waste Coal Mine Gas</t>
  </si>
  <si>
    <t>Awaba</t>
  </si>
  <si>
    <t>Landfill Methane / Landfill Gas</t>
  </si>
  <si>
    <t>Bankstown Sports Club</t>
  </si>
  <si>
    <t>Diesel</t>
  </si>
  <si>
    <t>Belconnen</t>
  </si>
  <si>
    <t>EDL LFG ACT Pty Ltd</t>
  </si>
  <si>
    <t>Blackmores</t>
  </si>
  <si>
    <t>Blayney</t>
  </si>
  <si>
    <t>Broadwater</t>
  </si>
  <si>
    <t>Bagasse</t>
  </si>
  <si>
    <t>Broken Hill GT</t>
  </si>
  <si>
    <t>Essential Energy</t>
  </si>
  <si>
    <t>Brown Mountain</t>
  </si>
  <si>
    <t>Burrendong</t>
  </si>
  <si>
    <t>Burrinjuck</t>
  </si>
  <si>
    <t>Capital Wind Farm</t>
  </si>
  <si>
    <t>Renewable Power Ventures Pty Ltd</t>
  </si>
  <si>
    <t>Charlestown Square Cogeneration</t>
  </si>
  <si>
    <t>GPT RE Limited</t>
  </si>
  <si>
    <t>Condong</t>
  </si>
  <si>
    <t>Copeton</t>
  </si>
  <si>
    <t>Crookwell</t>
  </si>
  <si>
    <t>EarthPower Biomass Plant</t>
  </si>
  <si>
    <t>EarthPower Technologies Sydney Pty Ltd</t>
  </si>
  <si>
    <t>Eastern Creek</t>
  </si>
  <si>
    <t>EDL LFG NSW Pty Ltd</t>
  </si>
  <si>
    <t>Eastern Creek 2 Gas Utilisation Facility</t>
  </si>
  <si>
    <t>Eraring GT</t>
  </si>
  <si>
    <t>Erskine Park</t>
  </si>
  <si>
    <t>Glenbawn</t>
  </si>
  <si>
    <t>Grange Avenue</t>
  </si>
  <si>
    <t>Hunter Economic Zone</t>
  </si>
  <si>
    <t>Jacks Gully</t>
  </si>
  <si>
    <t>Jindabyne</t>
  </si>
  <si>
    <t>Jounama</t>
  </si>
  <si>
    <t>Keepit</t>
  </si>
  <si>
    <t>Kooragang</t>
  </si>
  <si>
    <t>Ausgrid</t>
  </si>
  <si>
    <t>Lucas Heights I</t>
  </si>
  <si>
    <t>Mugga Lane</t>
  </si>
  <si>
    <t>Nine Network Willoughby</t>
  </si>
  <si>
    <t>Nine Network</t>
  </si>
  <si>
    <t>Nymboida</t>
  </si>
  <si>
    <t>Oaky</t>
  </si>
  <si>
    <t>Pindari</t>
  </si>
  <si>
    <t>St George Leagues Club</t>
  </si>
  <si>
    <t>Summer Hill</t>
  </si>
  <si>
    <t>Tahmoor</t>
  </si>
  <si>
    <t>Envirogen Pty Lld</t>
  </si>
  <si>
    <t>The Drop</t>
  </si>
  <si>
    <t>Pacific Hydro Investments Pty Ltd</t>
  </si>
  <si>
    <t>Tower</t>
  </si>
  <si>
    <t>EDL NSW CSM Pty Ltd</t>
  </si>
  <si>
    <t>UNSW</t>
  </si>
  <si>
    <t>Warragamba</t>
  </si>
  <si>
    <t>West Illawarra Leagues Club</t>
  </si>
  <si>
    <t>Wests Illawarra Leagues Club</t>
  </si>
  <si>
    <t>West Nowra Landfill Gas Power Generation Facility</t>
  </si>
  <si>
    <t>Western Suburbs League Club Campbelltown</t>
  </si>
  <si>
    <t>Wilga Park Power Station</t>
  </si>
  <si>
    <t>Santos</t>
  </si>
  <si>
    <t>Woodlawn Bioreactor Energy Generation</t>
  </si>
  <si>
    <t>Veolia Environmental Services Aust P/L</t>
  </si>
  <si>
    <t>Wyangala A</t>
  </si>
  <si>
    <t>Hydro Power Pty Ltd</t>
  </si>
  <si>
    <t>Wyangala B</t>
  </si>
  <si>
    <r>
      <rPr>
        <b/>
        <sz val="9"/>
        <color theme="1"/>
        <rFont val="Arial"/>
        <family val="2"/>
      </rPr>
      <t>Scheduled (S) generation</t>
    </r>
    <r>
      <rPr>
        <sz val="9"/>
        <color theme="1"/>
        <rFont val="Arial"/>
        <family val="2"/>
      </rPr>
      <t xml:space="preserve"> refers to any generating system with an aggregate nameplate capacity of 30 MW or more, unless classified as semi-scheduled, or AEMO is permitted to classify it as non-scheduled.</t>
    </r>
  </si>
  <si>
    <r>
      <rPr>
        <b/>
        <sz val="9"/>
        <color theme="1"/>
        <rFont val="Arial"/>
        <family val="2"/>
      </rPr>
      <t>Semi-scheduled (SS) generation</t>
    </r>
    <r>
      <rPr>
        <sz val="9"/>
        <color theme="1"/>
        <rFont val="Arial"/>
        <family val="2"/>
      </rPr>
      <t xml:space="preserve"> refers to any generating system with intermittent output (such as wind or run-of-river hydro) with an aggregate nameplate capacity of 30 MW or more. A semi-scheduled classification gives AEMO the power to limit generation output that may exceed network capabilities, but reduces the participating generator’s requirement to provide information.</t>
    </r>
  </si>
  <si>
    <r>
      <rPr>
        <b/>
        <sz val="9"/>
        <color theme="1"/>
        <rFont val="Arial"/>
        <family val="2"/>
      </rPr>
      <t>Non-scheduled (NS) generation</t>
    </r>
    <r>
      <rPr>
        <sz val="9"/>
        <color theme="1"/>
        <rFont val="Arial"/>
        <family val="2"/>
      </rPr>
      <t xml:space="preserve"> refers to generating systems with an aggregate nameplate capacity of less than 30 MW and equal to or greater than 5 MW.</t>
    </r>
  </si>
  <si>
    <t>Existing non-scheduled generation – New South Wales</t>
  </si>
  <si>
    <t>Summer aggregate available scheduled and semi-scheduled generation – New South Wales (MW)</t>
  </si>
  <si>
    <t>Winter aggregate available scheduled and semi-scheduled generation – New South Wales (MW)</t>
  </si>
  <si>
    <t>15 x 0.66</t>
  </si>
  <si>
    <t>15 x 2</t>
  </si>
  <si>
    <t>1 x 0.6</t>
  </si>
  <si>
    <t>67 x 2.1</t>
  </si>
  <si>
    <t>Plant retirements</t>
  </si>
  <si>
    <t>Committed project developments</t>
  </si>
  <si>
    <t>Plant limitations</t>
  </si>
  <si>
    <r>
      <t xml:space="preserve">Upper Tumut Power Station: </t>
    </r>
    <r>
      <rPr>
        <sz val="9"/>
        <color theme="1"/>
        <rFont val="Arial"/>
        <family val="2"/>
      </rPr>
      <t>Snowy Hydro advises that Upper Tumut‘s output will be limited to:</t>
    </r>
  </si>
  <si>
    <t>New South Wales Summary</t>
  </si>
  <si>
    <t>Firm Wind Capacity</t>
  </si>
  <si>
    <r>
      <t xml:space="preserve">Summer aggregate scheduled and </t>
    </r>
    <r>
      <rPr>
        <b/>
        <u/>
        <sz val="15"/>
        <color rgb="FFF47321"/>
        <rFont val="Arial"/>
        <family val="2"/>
      </rPr>
      <t>firm</t>
    </r>
    <r>
      <rPr>
        <b/>
        <sz val="15"/>
        <color rgb="FFF47321"/>
        <rFont val="Arial"/>
        <family val="2"/>
      </rPr>
      <t xml:space="preserve"> semi-scheduled generation – New South Wales (MW)</t>
    </r>
  </si>
  <si>
    <r>
      <t xml:space="preserve">Winter aggregate scheduled and </t>
    </r>
    <r>
      <rPr>
        <b/>
        <u/>
        <sz val="15"/>
        <color rgb="FFF47321"/>
        <rFont val="Arial"/>
        <family val="2"/>
      </rPr>
      <t>firm</t>
    </r>
    <r>
      <rPr>
        <b/>
        <sz val="15"/>
        <color rgb="FFF47321"/>
        <rFont val="Arial"/>
        <family val="2"/>
      </rPr>
      <t xml:space="preserve"> semi-scheduled generation – New South Wales (MW)</t>
    </r>
  </si>
  <si>
    <t>4 x 720</t>
  </si>
  <si>
    <t>Publication Date:</t>
  </si>
  <si>
    <t>New South Wales Change Log</t>
  </si>
  <si>
    <t>Teralba</t>
  </si>
  <si>
    <t>Committed Projects</t>
  </si>
  <si>
    <t>Wind - Onshore</t>
  </si>
  <si>
    <t>1 x 80</t>
  </si>
  <si>
    <t>4 x 82
4 x 72</t>
  </si>
  <si>
    <t>Origin Energy Uranquinty Power Pty Ltd</t>
  </si>
  <si>
    <t>2 x 80
2 x 40</t>
  </si>
  <si>
    <t>56 x 2.5
17 x 1.5</t>
  </si>
  <si>
    <t>Committed</t>
  </si>
  <si>
    <t>20 Bond Street</t>
  </si>
  <si>
    <t>LMS Energy Pty Ltd</t>
  </si>
  <si>
    <t>Belrose</t>
  </si>
  <si>
    <t>Cullerin Range Wind Farm</t>
  </si>
  <si>
    <t>Cullerin Range Wind Farm Pty Ltd</t>
  </si>
  <si>
    <t>Biomass recycled municipal and industrial material</t>
  </si>
  <si>
    <t>EDL LFG NSW PTY LTD</t>
  </si>
  <si>
    <t>LMS Energy PTY LTD</t>
  </si>
  <si>
    <t>Glennies Creek</t>
  </si>
  <si>
    <t>Envirogen Oaky Pty Ltd</t>
  </si>
  <si>
    <t>Lucas Heights II Stage 2</t>
  </si>
  <si>
    <t>Envirogen Pty Ltd</t>
  </si>
  <si>
    <t>8 x 0.6</t>
  </si>
  <si>
    <t>Steam Super Critical</t>
  </si>
  <si>
    <t>Broken Hill Solar Farm</t>
  </si>
  <si>
    <t>AGL Energy Limited</t>
  </si>
  <si>
    <t>Capital East Solar Farm P1</t>
  </si>
  <si>
    <t>Capital East Solar Farm P2</t>
  </si>
  <si>
    <t>Inverters 1- 66</t>
  </si>
  <si>
    <t>Chipping Norton Waste to Energy</t>
  </si>
  <si>
    <t>Benedict Industries PL</t>
  </si>
  <si>
    <t>200-235</t>
  </si>
  <si>
    <t>Conroys Gap Wind Farm Pty Ltd</t>
  </si>
  <si>
    <t>UNKNOWN</t>
  </si>
  <si>
    <t>Units 1-2</t>
  </si>
  <si>
    <t>Units 1-400</t>
  </si>
  <si>
    <t>Inverters 1-66</t>
  </si>
  <si>
    <t>Moree Solar PV concept</t>
  </si>
  <si>
    <t>Moree Solar Farm</t>
  </si>
  <si>
    <t>tbc</t>
  </si>
  <si>
    <t>Narrabri 1</t>
  </si>
  <si>
    <t>East Coast Power Pty Ltd</t>
  </si>
  <si>
    <t>Narrabri 2</t>
  </si>
  <si>
    <t>Nyngan</t>
  </si>
  <si>
    <t>Inverters 1-132</t>
  </si>
  <si>
    <t>Units 1-56</t>
  </si>
  <si>
    <t>Rye Park Wind Farm</t>
  </si>
  <si>
    <t>Rye Park Wind Farm Pty Ltd</t>
  </si>
  <si>
    <t>Unit 1 - 126</t>
  </si>
  <si>
    <t>125-159</t>
  </si>
  <si>
    <t>1-105</t>
  </si>
  <si>
    <t>CBD Energy/Banco Santander</t>
  </si>
  <si>
    <t>Yass Valley Wind Farm Pty Ltd</t>
  </si>
  <si>
    <t>1-148</t>
  </si>
  <si>
    <t>8-10</t>
  </si>
  <si>
    <t>46</t>
  </si>
  <si>
    <t>Com</t>
  </si>
  <si>
    <t>Inverters 2-4</t>
  </si>
  <si>
    <t>Rugby Wind Farm</t>
  </si>
  <si>
    <t>Wind Lab Developments</t>
  </si>
  <si>
    <t>1-52</t>
  </si>
  <si>
    <t>1-73</t>
  </si>
  <si>
    <t>1-51</t>
  </si>
  <si>
    <t>Munmorah Rehabilitation</t>
  </si>
  <si>
    <t>Changes since the 2012 ESOO (existing generation)</t>
  </si>
  <si>
    <t xml:space="preserve">    • Unit 4 upgrade was completed in November 2012.</t>
  </si>
  <si>
    <r>
      <t xml:space="preserve">Liddell Power Station: </t>
    </r>
    <r>
      <rPr>
        <sz val="9"/>
        <color theme="1"/>
        <rFont val="Arial"/>
        <family val="2"/>
      </rPr>
      <t>Energy Australia advises that the Liddell plant has revised its available capacity from 2,060 MW to 2,020 MW (-40 MW) in summer and winter due to a reassessment of its plant capacity.</t>
    </r>
  </si>
  <si>
    <t>Existing &amp; committed wind generation</t>
  </si>
  <si>
    <t>Disclaimer</t>
  </si>
  <si>
    <t xml:space="preserve">This document is subject to an important disclaimer that limits or excludes AEMO's liability. </t>
  </si>
  <si>
    <t>Existing &amp; committed scheduled and semi-scheduled generation</t>
  </si>
  <si>
    <t xml:space="preserve">The table above lists the latest winter capacities for New South Wales generation. </t>
  </si>
  <si>
    <t>Please read the full disclaimer on the 'Disclaimer' tab of this workbook.</t>
  </si>
  <si>
    <t>Important Notice</t>
  </si>
  <si>
    <t>Purpose</t>
  </si>
  <si>
    <r>
      <t>·</t>
    </r>
    <r>
      <rPr>
        <sz val="7"/>
        <color theme="1"/>
        <rFont val="Times New Roman"/>
        <family val="1"/>
      </rPr>
      <t xml:space="preserve">       </t>
    </r>
    <r>
      <rPr>
        <sz val="9"/>
        <color theme="1"/>
        <rFont val="Arial"/>
        <family val="2"/>
      </rPr>
      <t>make no representation or warranty, express or implied, as to the currency, accuracy, reliability or completeness of the information in this publication; and</t>
    </r>
  </si>
  <si>
    <r>
      <t>·</t>
    </r>
    <r>
      <rPr>
        <sz val="7"/>
        <color theme="1"/>
        <rFont val="Times New Roman"/>
        <family val="1"/>
      </rPr>
      <t xml:space="preserve">       </t>
    </r>
    <r>
      <rPr>
        <sz val="9"/>
        <color theme="1"/>
        <rFont val="Arial"/>
        <family val="2"/>
      </rPr>
      <t>are not liable (whether by reason of negligence or otherwise) for any statements, opinions, information or other matters contained in or derived from this publication, or any omissions from it, or in respect of a person’s use of the information in this publication.</t>
    </r>
  </si>
  <si>
    <t>AEMO acknowledges the support, co-operation and contribution of all participants in providing data and information used in this publication.</t>
  </si>
  <si>
    <t>© 2013 Australian Energy Market Operator Limited. The material in this publication may be used in accordance with the copyright permissions on AEMO’s website.</t>
  </si>
  <si>
    <t>Summer aggregate available semi-scheduled generation</t>
  </si>
  <si>
    <t>Winter aggregate available semi-scheduled generation</t>
  </si>
  <si>
    <t>The purpose of this publication is to provide technical, market data and information regarding opportunities in the National Electricity Market. </t>
  </si>
  <si>
    <t>AEMO has made every effort to ensure the quality of the information in this publication but cannot guarantee that information, forecasts and assumptions are accurate, complete or appropriate for your circumstances. This publication does not include all of the information that an investor, participant or potential participant in the National Electricity Market might require, and does not amount to a recommendation of any investment.</t>
  </si>
  <si>
    <t>Anyone proposing to use the information in this publication (including information and reports from third parties) should independently verify and check its accuracy, completeness and suitability for purpose, and obtain independent and specific advice from appropriate experts.</t>
  </si>
  <si>
    <t>Accordingly, to the maximum extent permitted by law, AEMO and its officers, employees and consultants involved in the preparation of this publication:</t>
  </si>
  <si>
    <t xml:space="preserve">Acknowledgement </t>
  </si>
  <si>
    <t xml:space="preserve">Copyright </t>
  </si>
  <si>
    <r>
      <rPr>
        <b/>
        <sz val="9"/>
        <color theme="1"/>
        <rFont val="Arial"/>
        <family val="2"/>
      </rPr>
      <t>Gullen Range Wind Farm</t>
    </r>
    <r>
      <rPr>
        <sz val="9"/>
        <color theme="1"/>
        <rFont val="Arial"/>
        <family val="2"/>
      </rPr>
      <t>: Gullen Range Wind Farm Pty Ltd advises that this is a committed project. Construction at the site has commenced and commissioning is planned for July 2014.</t>
    </r>
  </si>
  <si>
    <t>The registered capacity is often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</si>
  <si>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r>
      <rPr>
        <sz val="9"/>
        <color theme="1"/>
        <rFont val="Symbol"/>
        <family val="1"/>
        <charset val="2"/>
      </rPr>
      <t>·</t>
    </r>
    <r>
      <rPr>
        <sz val="7"/>
        <color theme="1"/>
        <rFont val="Times New Roman"/>
        <family val="1"/>
      </rPr>
      <t xml:space="preserve">      </t>
    </r>
    <r>
      <rPr>
        <b/>
        <sz val="9"/>
        <color theme="1"/>
        <rFont val="Arial"/>
        <family val="2"/>
      </rPr>
      <t>as-generated</t>
    </r>
    <r>
      <rPr>
        <sz val="9"/>
        <color theme="1"/>
        <rFont val="Arial"/>
        <family val="2"/>
      </rPr>
      <t xml:space="preserve"> capacity, representing the output measured at a generating unit’s terminals, 
or</t>
    </r>
  </si>
  <si>
    <r>
      <t>·</t>
    </r>
    <r>
      <rPr>
        <sz val="7"/>
        <color theme="1"/>
        <rFont val="Times New Roman"/>
        <family val="1"/>
      </rPr>
      <t xml:space="preserve">      </t>
    </r>
    <r>
      <rPr>
        <sz val="9"/>
        <color theme="1"/>
        <rFont val="Arial"/>
        <family val="2"/>
      </rPr>
      <t>the primary purpose of the generating unit is for local use and the aggregate sent-out generation rarely exceeds 30 MW, 
or</t>
    </r>
  </si>
  <si>
    <t>A generating unit with a nameplate rating less than 30 MW may also be exempted by AEMO if it exports less than 20 GWh into the grid in a year or extenuating circumstances apply.</t>
  </si>
  <si>
    <r>
      <rPr>
        <sz val="9"/>
        <color theme="1"/>
        <rFont val="Symbol"/>
        <family val="1"/>
        <charset val="2"/>
      </rPr>
      <t>·</t>
    </r>
    <r>
      <rPr>
        <sz val="7"/>
        <color theme="1"/>
        <rFont val="Times New Roman"/>
        <family val="1"/>
      </rPr>
      <t xml:space="preserve">      </t>
    </r>
    <r>
      <rPr>
        <b/>
        <sz val="9"/>
        <color theme="1"/>
        <rFont val="Arial"/>
        <family val="2"/>
      </rPr>
      <t>sent-out</t>
    </r>
    <r>
      <rPr>
        <sz val="9"/>
        <color theme="1"/>
        <rFont val="Arial"/>
        <family val="2"/>
      </rPr>
      <t xml:space="preserve"> capacity, representing the output after allowing for energy consumption by auxiliary equipment (used to help produce and transmit the electricity).</t>
    </r>
  </si>
  <si>
    <t>For the purposes of the ESOO, and consistent with market systems, AEMO measures scheduled and semi-scheduled generation capacity on an as-generated basis. Non-scheduled generation is measured as sent-out because it can include co-generation plants (that usually produce both heat and electricity), where the bulk of the capacity is consumed locally.</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</si>
  <si>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</si>
  <si>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</si>
  <si>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To produce the supply-demand outlook, AEMO — in consultation with the Jurisdictional Planning Bodies (JPBs) — undertakes the following:</t>
  </si>
  <si>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exceedence (POE) maximum demand in the major load centres for each region.</t>
    </r>
  </si>
  <si>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</si>
  <si>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t>Proposed projects can be at different stages of development, and are categorised as follows:</t>
  </si>
  <si>
    <r>
      <t>·</t>
    </r>
    <r>
      <rPr>
        <sz val="7"/>
        <color theme="1"/>
        <rFont val="Times New Roman"/>
        <family val="1"/>
      </rPr>
      <t xml:space="preserve">      </t>
    </r>
    <r>
      <rPr>
        <sz val="9"/>
        <color theme="1"/>
        <rFont val="Arial"/>
        <family val="2"/>
      </rPr>
      <t>Committed projects, representing generation that is considered to be proceeding.</t>
    </r>
  </si>
  <si>
    <r>
      <t>·</t>
    </r>
    <r>
      <rPr>
        <sz val="7"/>
        <color theme="1"/>
        <rFont val="Times New Roman"/>
        <family val="1"/>
      </rPr>
      <t xml:space="preserve">      </t>
    </r>
    <r>
      <rPr>
        <sz val="9"/>
        <color theme="1"/>
        <rFont val="Arial"/>
        <family val="2"/>
      </rPr>
      <t>Proposed projects, which are further identified as either:</t>
    </r>
  </si>
  <si>
    <r>
      <t xml:space="preserve"> -</t>
    </r>
    <r>
      <rPr>
        <sz val="7"/>
        <color theme="1"/>
        <rFont val="Times New Roman"/>
        <family val="1"/>
      </rPr>
      <t xml:space="preserve">     </t>
    </r>
    <r>
      <rPr>
        <sz val="9"/>
        <color theme="1"/>
        <rFont val="Arial"/>
        <family val="2"/>
      </rPr>
      <t>Advanced proposals, representing generation at an intermediate stage of development, or</t>
    </r>
  </si>
  <si>
    <r>
      <t xml:space="preserve"> -</t>
    </r>
    <r>
      <rPr>
        <sz val="7"/>
        <color theme="1"/>
        <rFont val="Times New Roman"/>
        <family val="1"/>
      </rPr>
      <t xml:space="preserve">     </t>
    </r>
    <r>
      <rPr>
        <sz val="9"/>
        <color theme="1"/>
        <rFont val="Arial"/>
        <family val="2"/>
      </rPr>
      <t>Publicly announced proposals, representing generation at an early stage of development.</t>
    </r>
  </si>
  <si>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</si>
  <si>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r>
      <rPr>
        <b/>
        <sz val="9"/>
        <color theme="1"/>
        <rFont val="Arial"/>
        <family val="2"/>
      </rPr>
      <t>Tallawarra Power Station</t>
    </r>
    <r>
      <rPr>
        <sz val="9"/>
        <color theme="1"/>
        <rFont val="Arial"/>
        <family val="2"/>
      </rPr>
      <t>:  Energy Australia advises that the Tallawarra's available capacity has been revised from 435 MW to 440 MW (+5 MW) in winter.</t>
    </r>
  </si>
  <si>
    <r>
      <rPr>
        <b/>
        <sz val="9"/>
        <color theme="1"/>
        <rFont val="Arial"/>
        <family val="2"/>
      </rPr>
      <t>Colongra Power Station</t>
    </r>
    <r>
      <rPr>
        <sz val="9"/>
        <color theme="1"/>
        <rFont val="Arial"/>
        <family val="2"/>
      </rPr>
      <t>: Delta Electricity advises that the Colongra plant available capacity has been revised from 668 MW to 724 MR (+56 MW) in summer, based on operating with distillate fuel.</t>
    </r>
  </si>
  <si>
    <r>
      <t xml:space="preserve">Eraring Power Station: </t>
    </r>
    <r>
      <rPr>
        <sz val="9"/>
        <color theme="1"/>
        <rFont val="Arial"/>
        <family val="2"/>
      </rPr>
      <t>Eraring Energy advises that the upgrade of units 1 and 4 are progressing as follows:</t>
    </r>
  </si>
  <si>
    <t>• 544 MW during winter 2014 due to consecutive outages of unit 4.</t>
  </si>
  <si>
    <t>• 534 MW during winter 2015 due to consecutive outages of unit 5.</t>
  </si>
  <si>
    <t>• 462 MW during winter 2016 due to consecutive outages of units 2 and 8.</t>
  </si>
  <si>
    <t>• 462 MW during winter 2017 due to consecutive outages of units 1 and 6.</t>
  </si>
  <si>
    <t>• 462 MW during winter 2018 due to consecutive outages of units 3 and 7.</t>
  </si>
  <si>
    <t>Lists all updates to new development projects and existing generation information since the 2012 ESOO published 9 August 2012.</t>
  </si>
  <si>
    <r>
      <rPr>
        <b/>
        <sz val="9"/>
        <rFont val="Arial"/>
        <family val="2"/>
      </rPr>
      <t>Eraring Power Station:</t>
    </r>
    <r>
      <rPr>
        <sz val="9"/>
        <rFont val="Arial"/>
        <family val="2"/>
      </rPr>
      <t xml:space="preserve"> Eraring Energy advises that the upgrade of unit 4 was completed in November 2012.</t>
    </r>
  </si>
  <si>
    <r>
      <t xml:space="preserve">Colongra Power Station: </t>
    </r>
    <r>
      <rPr>
        <sz val="9"/>
        <color theme="1"/>
        <rFont val="Arial"/>
        <family val="2"/>
      </rPr>
      <t>Delta Electricity advises that the Colongra plant available capacity has been revised from 668 MW to 724 MW (+56 MW) in summer, based on operating with distillate fuel.</t>
    </r>
  </si>
  <si>
    <r>
      <t xml:space="preserve">Wallerawang Power Station: </t>
    </r>
    <r>
      <rPr>
        <sz val="9"/>
        <color theme="1"/>
        <rFont val="Arial"/>
        <family val="2"/>
      </rPr>
      <t>Energy Australia advises that the Wallerawang plant available capacity has been revised from 500 MW to 1,000 MW (+500 MW) in summer 2013–14, where both units are available dependant on demand.</t>
    </r>
  </si>
  <si>
    <r>
      <t xml:space="preserve">Wallerawang Power Station: </t>
    </r>
    <r>
      <rPr>
        <sz val="9"/>
        <color theme="1"/>
        <rFont val="Arial"/>
        <family val="2"/>
      </rPr>
      <t>Energy Australia advises that the Wallerawang plant has revised its available capacity from 1,000 MW to 500 MW (-500 MW) for summer 2013–14 and winter 2013, due to the unit with DUID (dispatchable unit ID) WW7 being unavailable and only being brought back into service under extreme weather conditions.</t>
    </r>
  </si>
  <si>
    <r>
      <rPr>
        <b/>
        <sz val="9"/>
        <rFont val="Arial"/>
        <family val="2"/>
      </rPr>
      <t xml:space="preserve">Guthega Power Station: </t>
    </r>
    <r>
      <rPr>
        <sz val="9"/>
        <rFont val="Arial"/>
        <family val="2"/>
      </rPr>
      <t>Snowy Hydro Ltd advises that Guthega's available capacity has been revised from 68 MW to 34 MW (-34 MW) for summer 2020-–21, due to major refurbishment of unit 2; and 68 MW to 34 MW (-34 MW) for summer 2021–22, due to major refurbishment of unit 1.</t>
    </r>
  </si>
  <si>
    <r>
      <t xml:space="preserve">Liddell Power Station: </t>
    </r>
    <r>
      <rPr>
        <sz val="9"/>
        <color theme="1"/>
        <rFont val="Arial"/>
        <family val="2"/>
      </rPr>
      <t>Energy Australia advises that the Liddell plant available capacity has been revised from 2,060 MW to 2,020 MW (-40 MW) in summer and winter due to a reassessment of plant capacity.</t>
    </r>
  </si>
  <si>
    <r>
      <rPr>
        <b/>
        <sz val="9"/>
        <color theme="1"/>
        <rFont val="Arial"/>
        <family val="2"/>
      </rPr>
      <t>Tallawarra Power Station</t>
    </r>
    <r>
      <rPr>
        <sz val="9"/>
        <color theme="1"/>
        <rFont val="Arial"/>
        <family val="2"/>
      </rPr>
      <t>:  Energy Australia advises that the Tallawarra plant's available capacity has been revised from 435 MW to 440 MW (+5 MW) in winter.</t>
    </r>
  </si>
  <si>
    <t>The table above lists the latest summer capacities for New South Wales generation. Summer conditions relate to statistically predicted contribution under 10% POE maximum demand conditions.</t>
  </si>
  <si>
    <r>
      <t xml:space="preserve">Due to the intermittent nature of wind, wind generation capacities are de-rated to account for the output most likely to be available during times of maximum demand. AEMO refers to this as the "firm contribution" from wind generators during peak periods. For 2012–13 these figures have been updated to </t>
    </r>
    <r>
      <rPr>
        <b/>
        <sz val="9"/>
        <color theme="1"/>
        <rFont val="Arial"/>
        <family val="2"/>
      </rPr>
      <t>2.0%</t>
    </r>
    <r>
      <rPr>
        <sz val="9"/>
        <color theme="1"/>
        <rFont val="Arial"/>
        <family val="2"/>
      </rPr>
      <t xml:space="preserve"> of the installed capacity during summer, and </t>
    </r>
    <r>
      <rPr>
        <b/>
        <sz val="9"/>
        <color theme="1"/>
        <rFont val="Arial"/>
        <family val="2"/>
      </rPr>
      <t>4.1%</t>
    </r>
    <r>
      <rPr>
        <sz val="9"/>
        <color theme="1"/>
        <rFont val="Arial"/>
        <family val="2"/>
      </rPr>
      <t xml:space="preserve"> during winter compared to the 2011–12 contribution factors.</t>
    </r>
  </si>
  <si>
    <r>
      <t xml:space="preserve">The two tables below have been included to better represent supply availability in New South Wales by taking into account the firm contribution by wind. The </t>
    </r>
    <r>
      <rPr>
        <i/>
        <sz val="9"/>
        <color theme="1"/>
        <rFont val="Arial"/>
        <family val="2"/>
      </rPr>
      <t>Summer aggregate scheduled and firm semi-scheduled generation</t>
    </r>
    <r>
      <rPr>
        <sz val="9"/>
        <color theme="1"/>
        <rFont val="Arial"/>
        <family val="2"/>
      </rPr>
      <t xml:space="preserve"> table presents scheduled generation and aggregated firm wind generation. The </t>
    </r>
    <r>
      <rPr>
        <i/>
        <sz val="9"/>
        <color theme="1"/>
        <rFont val="Arial"/>
        <family val="2"/>
      </rPr>
      <t>Summer total available semi-scheduled capacity by power station</t>
    </r>
    <r>
      <rPr>
        <sz val="9"/>
        <color theme="1"/>
        <rFont val="Arial"/>
        <family val="2"/>
      </rPr>
      <t xml:space="preserve"> table lists the total available capacity for semi-scheduled wind generation for the summer period. The total available refers to the maximum amount that the wind farms can generate at the summer reference temperatures.</t>
    </r>
  </si>
  <si>
    <r>
      <t xml:space="preserve">Due to the intermittent nature of wind, wind generation capacities are de-rated to account for the output most likely to be available during times of maximum demand. AEMO refers to this as the "firm contribution" from wind generators during peak periods. For 2013–12 these figures have been updated to </t>
    </r>
    <r>
      <rPr>
        <b/>
        <sz val="9"/>
        <color theme="1"/>
        <rFont val="Arial"/>
        <family val="2"/>
      </rPr>
      <t>2.0%</t>
    </r>
    <r>
      <rPr>
        <sz val="9"/>
        <color theme="1"/>
        <rFont val="Arial"/>
        <family val="2"/>
      </rPr>
      <t xml:space="preserve"> of the installed capacity during summer, and </t>
    </r>
    <r>
      <rPr>
        <b/>
        <sz val="9"/>
        <color theme="1"/>
        <rFont val="Arial"/>
        <family val="2"/>
      </rPr>
      <t>4.1%</t>
    </r>
    <r>
      <rPr>
        <sz val="9"/>
        <color theme="1"/>
        <rFont val="Arial"/>
        <family val="2"/>
      </rPr>
      <t xml:space="preserve"> during winter compared to the 2011–12 contribution factors.</t>
    </r>
  </si>
  <si>
    <r>
      <t xml:space="preserve">The two tables below have been included to better represent supply availability in New South Wales, by taking into account the firm contribution by wind. The </t>
    </r>
    <r>
      <rPr>
        <i/>
        <sz val="9"/>
        <color theme="1"/>
        <rFont val="Arial"/>
        <family val="2"/>
      </rPr>
      <t>Winter aggregate scheduled and firm semi-scheduled generation</t>
    </r>
    <r>
      <rPr>
        <sz val="9"/>
        <color theme="1"/>
        <rFont val="Arial"/>
        <family val="2"/>
      </rPr>
      <t xml:space="preserve"> table presents scheduled generation and aggregated firm wind generation. The </t>
    </r>
    <r>
      <rPr>
        <i/>
        <sz val="9"/>
        <color theme="1"/>
        <rFont val="Arial"/>
        <family val="2"/>
      </rPr>
      <t>Winter total available semi-scheduled capacity by power station</t>
    </r>
    <r>
      <rPr>
        <sz val="9"/>
        <color theme="1"/>
        <rFont val="Arial"/>
        <family val="2"/>
      </rPr>
      <t xml:space="preserve"> table lists the total available capacity for semi-scheduled wind generation for the summer period. The total available refers to the maximum amount the wind farms can generate from the wind farms at the summer reference temperatures.</t>
    </r>
  </si>
  <si>
    <r>
      <t xml:space="preserve">Wallerawang Power Station: </t>
    </r>
    <r>
      <rPr>
        <sz val="9"/>
        <color theme="1"/>
        <rFont val="Arial"/>
        <family val="2"/>
      </rPr>
      <t>Energy Australia advises that the Wallerawang plant has revised its available capacity from 500 MW to 1,000 MW (+500 MW) for summer 2013–14, with both units being available dependant on demand.</t>
    </r>
  </si>
  <si>
    <r>
      <rPr>
        <b/>
        <sz val="9"/>
        <color theme="1"/>
        <rFont val="Arial"/>
        <family val="2"/>
      </rPr>
      <t>Hume Power Station</t>
    </r>
    <r>
      <rPr>
        <sz val="9"/>
        <color theme="1"/>
        <rFont val="Arial"/>
        <family val="2"/>
      </rPr>
      <t>: Hume h</t>
    </r>
    <r>
      <rPr>
        <sz val="9"/>
        <rFont val="Arial"/>
        <family val="2"/>
      </rPr>
      <t>as two 29 MW</t>
    </r>
    <r>
      <rPr>
        <sz val="9"/>
        <color theme="1"/>
        <rFont val="Arial"/>
        <family val="2"/>
      </rPr>
      <t xml:space="preserve"> units located near the Victoria - New South Wales border, which can be dispatched to either region. As requested by Eraring Energy, Hume is now treated as two separate generators, with half the capacity is being dispatched to Victoria and half to New South Wales.</t>
    </r>
  </si>
  <si>
    <t>AEMO has not been advised of any plant retirements in New South Wales within the 10-year planning outlook.</t>
  </si>
  <si>
    <r>
      <rPr>
        <b/>
        <sz val="9"/>
        <color theme="1"/>
        <rFont val="Arial"/>
        <family val="2"/>
      </rPr>
      <t>Capital East Solar Farm P1</t>
    </r>
    <r>
      <rPr>
        <sz val="9"/>
        <color theme="1"/>
        <rFont val="Arial"/>
        <family val="2"/>
      </rPr>
      <t>: Infigen's Capital East Solar Farm demonstration facility is a committed project. Construction at site has commenced.</t>
    </r>
  </si>
  <si>
    <t>EnergyAustralia</t>
  </si>
  <si>
    <t>Ferrier Hodgeson, Sunshine Electricity joint venture in receivership</t>
  </si>
  <si>
    <t>67 x 1.8</t>
  </si>
  <si>
    <t>21 x 2
21 x 1.8
9 x 3</t>
  </si>
  <si>
    <t>0</t>
  </si>
  <si>
    <t>58 x 1.7
9 x 1.6</t>
  </si>
  <si>
    <t>Boco Rock Wind Farm</t>
  </si>
  <si>
    <t>68-122</t>
  </si>
  <si>
    <r>
      <rPr>
        <b/>
        <sz val="9"/>
        <color theme="1"/>
        <rFont val="Arial"/>
        <family val="2"/>
      </rPr>
      <t>Taralga Wind Farm</t>
    </r>
    <r>
      <rPr>
        <sz val="9"/>
        <color theme="1"/>
        <rFont val="Arial"/>
        <family val="2"/>
      </rPr>
      <t>: CBD Energy/Banco Santander advises that this 106.7 MW Wind Farm is a committed project. Construction at the site has commenced and commissioning is planned for October 2014.</t>
    </r>
  </si>
  <si>
    <t>Hydro - Gravity/Run of River</t>
  </si>
  <si>
    <t>AEMO publishes the Electricity Statement of Opportunities in accordance with clause 3.13.3(q) of the National Electricity Rules (Rules). This publication has been prepared by AEMO using information available at 31 July 2013, unless otherwise specified. Information made available after 31 July 2013 may have been included in this publication where practical.</t>
  </si>
  <si>
    <r>
      <rPr>
        <b/>
        <sz val="9"/>
        <color theme="1"/>
        <rFont val="Arial"/>
        <family val="2"/>
      </rPr>
      <t>Boco Rock Wind Farm</t>
    </r>
    <r>
      <rPr>
        <sz val="9"/>
        <color theme="1"/>
        <rFont val="Arial"/>
        <family val="2"/>
      </rPr>
      <t>: Boco Rock Wind Farm Pty Ltd advises that this is a committed project. Construction of the first phase of 113 MW at the site has commenced and commissioning is planned for December 2014.</t>
    </r>
  </si>
</sst>
</file>

<file path=xl/styles.xml><?xml version="1.0" encoding="utf-8"?>
<styleSheet xmlns="http://schemas.openxmlformats.org/spreadsheetml/2006/main" xmlns:mc="http://schemas.openxmlformats.org/markup-compatibility/2006" xmlns:x14ac="http://schemas.microsoft.com/office/spreadsheetml/2009/9/ac" mc:Ignorable="x14ac">
  <fonts count="48" x14ac:knownFonts="1">
    <font>
      <sz val="11"/>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5"/>
      <color rgb="FFF47321"/>
      <name val="Arial"/>
      <family val="2"/>
    </font>
    <font>
      <b/>
      <sz val="7"/>
      <color rgb="FFF47321"/>
      <name val="Times New Roman"/>
      <family val="1"/>
    </font>
    <font>
      <sz val="9"/>
      <color theme="1"/>
      <name val="Arial"/>
      <family val="2"/>
    </font>
    <font>
      <b/>
      <sz val="9"/>
      <color theme="1"/>
      <name val="Arial"/>
      <family val="2"/>
    </font>
    <font>
      <sz val="9"/>
      <color theme="1"/>
      <name val="Symbol"/>
      <family val="1"/>
      <charset val="2"/>
    </font>
    <font>
      <sz val="7"/>
      <color theme="1"/>
      <name val="Times New Roman"/>
      <family val="1"/>
    </font>
    <font>
      <b/>
      <sz val="11"/>
      <color rgb="FFF47321"/>
      <name val="Arial"/>
      <family val="2"/>
    </font>
    <font>
      <b/>
      <sz val="10"/>
      <color rgb="FF333333"/>
      <name val="Arial"/>
      <family val="2"/>
    </font>
    <font>
      <sz val="8"/>
      <color theme="1"/>
      <name val="Arial"/>
      <family val="2"/>
    </font>
    <font>
      <b/>
      <sz val="8"/>
      <color rgb="FF000000"/>
      <name val="Arial"/>
      <family val="2"/>
    </font>
    <font>
      <sz val="8"/>
      <color rgb="FFFFFFFF"/>
      <name val="Arial"/>
      <family val="2"/>
    </font>
    <font>
      <b/>
      <sz val="8"/>
      <name val="Arial"/>
      <family val="2"/>
    </font>
    <font>
      <sz val="8"/>
      <name val="Arial"/>
      <family val="2"/>
    </font>
    <font>
      <b/>
      <sz val="8"/>
      <color theme="0"/>
      <name val="Arial"/>
      <family val="2"/>
    </font>
    <font>
      <b/>
      <sz val="8"/>
      <color theme="1"/>
      <name val="Arial"/>
      <family val="2"/>
    </font>
    <font>
      <b/>
      <sz val="8"/>
      <color rgb="FFFFFFFF"/>
      <name val="Arial"/>
      <family val="2"/>
    </font>
    <font>
      <sz val="7"/>
      <color theme="1"/>
      <name val="Arial"/>
      <family val="2"/>
    </font>
    <font>
      <sz val="8"/>
      <color theme="1"/>
      <name val="Wingdings"/>
      <charset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i/>
      <sz val="9"/>
      <color theme="1"/>
      <name val="Arial"/>
      <family val="2"/>
    </font>
    <font>
      <b/>
      <u/>
      <sz val="15"/>
      <color rgb="FFF47321"/>
      <name val="Arial"/>
      <family val="2"/>
    </font>
    <font>
      <sz val="9"/>
      <name val="Arial"/>
      <family val="2"/>
    </font>
    <font>
      <b/>
      <sz val="9"/>
      <name val="Arial"/>
      <family val="2"/>
    </font>
    <font>
      <sz val="10"/>
      <color rgb="FF333333"/>
      <name val="Arial"/>
      <family val="2"/>
    </font>
    <font>
      <b/>
      <sz val="12"/>
      <color rgb="FFF47321"/>
      <name val="Arial"/>
      <family val="2"/>
    </font>
    <font>
      <i/>
      <sz val="11"/>
      <color theme="1"/>
      <name val="Arial"/>
      <family val="2"/>
    </font>
    <font>
      <b/>
      <sz val="10"/>
      <color rgb="FF948671"/>
      <name val="Cambria"/>
      <family val="1"/>
    </font>
  </fonts>
  <fills count="40">
    <fill>
      <patternFill patternType="none"/>
    </fill>
    <fill>
      <patternFill patternType="gray125"/>
    </fill>
    <fill>
      <patternFill patternType="solid">
        <fgColor rgb="FFFFC222"/>
        <bgColor indexed="64"/>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C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32">
    <border>
      <left/>
      <right/>
      <top/>
      <bottom/>
      <diagonal/>
    </border>
    <border>
      <left/>
      <right style="medium">
        <color rgb="FFFFFFFF"/>
      </right>
      <top/>
      <bottom style="thick">
        <color rgb="FFF9F8F6"/>
      </bottom>
      <diagonal/>
    </border>
    <border>
      <left/>
      <right/>
      <top/>
      <bottom style="thick">
        <color rgb="FFF9F8F6"/>
      </bottom>
      <diagonal/>
    </border>
    <border>
      <left/>
      <right style="medium">
        <color rgb="FFFFFFFF"/>
      </right>
      <top/>
      <bottom style="medium">
        <color rgb="FFFFFFFF"/>
      </bottom>
      <diagonal/>
    </border>
    <border>
      <left/>
      <right/>
      <top/>
      <bottom style="medium">
        <color rgb="FFFFFFFF"/>
      </bottom>
      <diagonal/>
    </border>
    <border>
      <left/>
      <right style="medium">
        <color rgb="FFFFFFFF"/>
      </right>
      <top/>
      <bottom/>
      <diagonal/>
    </border>
    <border>
      <left style="medium">
        <color rgb="FFFFFFFF"/>
      </left>
      <right/>
      <top/>
      <bottom/>
      <diagonal/>
    </border>
    <border>
      <left style="medium">
        <color rgb="FFFFFFFF"/>
      </left>
      <right/>
      <top/>
      <bottom style="thick">
        <color rgb="FFF9F8F6"/>
      </bottom>
      <diagonal/>
    </border>
    <border>
      <left style="medium">
        <color rgb="FFFFFFFF"/>
      </left>
      <right style="medium">
        <color rgb="FFFFFFFF"/>
      </right>
      <top/>
      <bottom/>
      <diagonal/>
    </border>
    <border>
      <left style="medium">
        <color rgb="FFFFFFFF"/>
      </left>
      <right style="medium">
        <color rgb="FFFFFFFF"/>
      </right>
      <top/>
      <bottom style="thick">
        <color rgb="FFF9F8F6"/>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rgb="FFFFFFFF"/>
      </right>
      <top style="medium">
        <color rgb="FFFFFFFF"/>
      </top>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s>
  <cellStyleXfs count="197">
    <xf numFmtId="0" fontId="0" fillId="0" borderId="0"/>
    <xf numFmtId="0" fontId="24" fillId="0" borderId="0" applyNumberFormat="0" applyFill="0" applyBorder="0" applyAlignment="0" applyProtection="0"/>
    <xf numFmtId="0" fontId="25" fillId="0" borderId="10" applyNumberFormat="0" applyFill="0" applyAlignment="0" applyProtection="0"/>
    <xf numFmtId="0" fontId="26" fillId="0" borderId="11" applyNumberFormat="0" applyFill="0" applyAlignment="0" applyProtection="0"/>
    <xf numFmtId="0" fontId="27" fillId="0" borderId="12" applyNumberFormat="0" applyFill="0" applyAlignment="0" applyProtection="0"/>
    <xf numFmtId="0" fontId="27" fillId="0" borderId="0" applyNumberFormat="0" applyFill="0" applyBorder="0" applyAlignment="0" applyProtection="0"/>
    <xf numFmtId="0" fontId="28" fillId="8" borderId="0" applyNumberFormat="0" applyBorder="0" applyAlignment="0" applyProtection="0"/>
    <xf numFmtId="0" fontId="29" fillId="9" borderId="0" applyNumberFormat="0" applyBorder="0" applyAlignment="0" applyProtection="0"/>
    <xf numFmtId="0" fontId="30" fillId="10" borderId="0" applyNumberFormat="0" applyBorder="0" applyAlignment="0" applyProtection="0"/>
    <xf numFmtId="0" fontId="31" fillId="11" borderId="13" applyNumberFormat="0" applyAlignment="0" applyProtection="0"/>
    <xf numFmtId="0" fontId="32" fillId="12" borderId="14" applyNumberFormat="0" applyAlignment="0" applyProtection="0"/>
    <xf numFmtId="0" fontId="33" fillId="12" borderId="13" applyNumberFormat="0" applyAlignment="0" applyProtection="0"/>
    <xf numFmtId="0" fontId="34" fillId="0" borderId="15" applyNumberFormat="0" applyFill="0" applyAlignment="0" applyProtection="0"/>
    <xf numFmtId="0" fontId="35" fillId="13" borderId="1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18" applyNumberFormat="0" applyFill="0" applyAlignment="0" applyProtection="0"/>
    <xf numFmtId="0" fontId="39"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39" fillId="34" borderId="0" applyNumberFormat="0" applyBorder="0" applyAlignment="0" applyProtection="0"/>
    <xf numFmtId="0" fontId="39" fillId="35"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39" fillId="38" borderId="0" applyNumberFormat="0" applyBorder="0" applyAlignment="0" applyProtection="0"/>
    <xf numFmtId="0" fontId="5" fillId="0" borderId="0"/>
    <xf numFmtId="0" fontId="5" fillId="14" borderId="17"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0" borderId="0"/>
    <xf numFmtId="0" fontId="3" fillId="14" borderId="17"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0" borderId="0"/>
    <xf numFmtId="0" fontId="3" fillId="14" borderId="17"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0" borderId="0"/>
    <xf numFmtId="0" fontId="3" fillId="14" borderId="17"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17"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17"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17"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cellStyleXfs>
  <cellXfs count="146">
    <xf numFmtId="0" fontId="0" fillId="0" borderId="0" xfId="0"/>
    <xf numFmtId="0" fontId="15" fillId="2" borderId="1" xfId="0" applyFont="1" applyFill="1" applyBorder="1" applyAlignment="1">
      <alignment horizontal="center" vertical="center" wrapText="1"/>
    </xf>
    <xf numFmtId="0" fontId="16" fillId="3" borderId="3" xfId="0" applyFont="1" applyFill="1" applyBorder="1" applyAlignment="1">
      <alignment vertical="center"/>
    </xf>
    <xf numFmtId="0" fontId="14" fillId="4" borderId="3" xfId="0" applyFont="1" applyFill="1" applyBorder="1" applyAlignment="1">
      <alignment horizontal="center" vertical="center"/>
    </xf>
    <xf numFmtId="0" fontId="14" fillId="4" borderId="4" xfId="0" applyFont="1" applyFill="1" applyBorder="1" applyAlignment="1">
      <alignment vertical="center" wrapText="1"/>
    </xf>
    <xf numFmtId="0" fontId="0" fillId="6" borderId="0" xfId="0" applyFill="1"/>
    <xf numFmtId="0" fontId="8" fillId="6" borderId="0" xfId="0" applyFont="1" applyFill="1" applyAlignment="1">
      <alignment vertical="center"/>
    </xf>
    <xf numFmtId="0" fontId="10" fillId="6" borderId="0" xfId="0" applyFont="1" applyFill="1" applyAlignment="1">
      <alignment horizontal="left" vertical="center" indent="2"/>
    </xf>
    <xf numFmtId="0" fontId="12" fillId="6" borderId="0" xfId="0" applyFont="1" applyFill="1" applyAlignment="1">
      <alignment vertical="center"/>
    </xf>
    <xf numFmtId="0" fontId="0" fillId="6" borderId="0" xfId="0" applyFill="1" applyAlignment="1"/>
    <xf numFmtId="0" fontId="6" fillId="6" borderId="0" xfId="0" applyFont="1" applyFill="1" applyAlignment="1">
      <alignment vertical="center"/>
    </xf>
    <xf numFmtId="0" fontId="6" fillId="6" borderId="0" xfId="0" applyFont="1" applyFill="1" applyAlignment="1">
      <alignment horizontal="left" vertical="center"/>
    </xf>
    <xf numFmtId="0" fontId="13" fillId="6" borderId="0" xfId="0" applyFont="1" applyFill="1" applyAlignment="1">
      <alignment vertical="center"/>
    </xf>
    <xf numFmtId="0" fontId="13" fillId="6" borderId="0" xfId="0" applyFont="1" applyFill="1" applyAlignment="1">
      <alignment horizontal="left" vertical="center"/>
    </xf>
    <xf numFmtId="0" fontId="19" fillId="6" borderId="3" xfId="0" applyFont="1" applyFill="1" applyBorder="1" applyAlignment="1">
      <alignment vertical="center"/>
    </xf>
    <xf numFmtId="0" fontId="17" fillId="7" borderId="1" xfId="0" applyFont="1" applyFill="1" applyBorder="1" applyAlignment="1">
      <alignment horizontal="left" vertical="center"/>
    </xf>
    <xf numFmtId="0" fontId="15" fillId="2" borderId="5" xfId="0" applyFont="1" applyFill="1" applyBorder="1" applyAlignment="1">
      <alignment horizontal="center" vertical="center" wrapText="1"/>
    </xf>
    <xf numFmtId="0" fontId="12" fillId="6" borderId="0" xfId="0" applyFont="1" applyFill="1" applyAlignment="1">
      <alignment horizontal="left" vertical="center"/>
    </xf>
    <xf numFmtId="0" fontId="15" fillId="2" borderId="5" xfId="0" applyFont="1" applyFill="1" applyBorder="1" applyAlignment="1">
      <alignment horizontal="center" vertical="center"/>
    </xf>
    <xf numFmtId="0" fontId="15" fillId="2" borderId="1" xfId="0" applyFont="1" applyFill="1" applyBorder="1" applyAlignment="1">
      <alignment horizontal="center" vertical="center"/>
    </xf>
    <xf numFmtId="0" fontId="14" fillId="5" borderId="3" xfId="0" applyFont="1" applyFill="1" applyBorder="1" applyAlignment="1">
      <alignment horizontal="center" vertical="center"/>
    </xf>
    <xf numFmtId="0" fontId="14" fillId="4" borderId="4" xfId="0" applyFont="1" applyFill="1" applyBorder="1" applyAlignment="1">
      <alignment horizontal="center" vertical="center"/>
    </xf>
    <xf numFmtId="0" fontId="21" fillId="3" borderId="3" xfId="0" applyFont="1" applyFill="1" applyBorder="1" applyAlignment="1">
      <alignment vertical="center"/>
    </xf>
    <xf numFmtId="0" fontId="15" fillId="2" borderId="2" xfId="0" applyFont="1" applyFill="1" applyBorder="1" applyAlignment="1">
      <alignment horizontal="center" vertical="center"/>
    </xf>
    <xf numFmtId="0" fontId="14" fillId="5" borderId="3" xfId="0" applyFont="1" applyFill="1" applyBorder="1" applyAlignment="1">
      <alignment horizontal="center" vertical="center" wrapText="1"/>
    </xf>
    <xf numFmtId="0" fontId="14" fillId="4" borderId="3" xfId="0" applyFont="1" applyFill="1" applyBorder="1" applyAlignment="1">
      <alignment vertical="center" wrapText="1"/>
    </xf>
    <xf numFmtId="0" fontId="14" fillId="4" borderId="3" xfId="0" applyFont="1" applyFill="1" applyBorder="1" applyAlignment="1">
      <alignment horizontal="center" vertical="center" wrapText="1"/>
    </xf>
    <xf numFmtId="0" fontId="14" fillId="5" borderId="3" xfId="0" applyFont="1" applyFill="1" applyBorder="1" applyAlignment="1">
      <alignment vertical="center" wrapText="1"/>
    </xf>
    <xf numFmtId="0" fontId="15" fillId="2" borderId="1" xfId="0" applyFont="1" applyFill="1" applyBorder="1" applyAlignment="1">
      <alignment horizontal="left" vertical="center"/>
    </xf>
    <xf numFmtId="0" fontId="14" fillId="6" borderId="0" xfId="0" applyFont="1" applyFill="1"/>
    <xf numFmtId="0" fontId="15" fillId="2" borderId="1" xfId="0" applyFont="1" applyFill="1" applyBorder="1" applyAlignment="1">
      <alignment horizontal="left" wrapText="1"/>
    </xf>
    <xf numFmtId="0" fontId="15" fillId="2" borderId="1" xfId="0" applyFont="1" applyFill="1" applyBorder="1" applyAlignment="1">
      <alignment horizontal="center" wrapText="1"/>
    </xf>
    <xf numFmtId="0" fontId="15" fillId="2" borderId="2" xfId="0" applyFont="1" applyFill="1" applyBorder="1" applyAlignment="1">
      <alignment horizontal="center" wrapText="1"/>
    </xf>
    <xf numFmtId="0" fontId="21" fillId="3" borderId="3" xfId="0" applyFont="1" applyFill="1" applyBorder="1" applyAlignment="1">
      <alignment vertical="center" wrapText="1"/>
    </xf>
    <xf numFmtId="0" fontId="4" fillId="6" borderId="0" xfId="0" applyFont="1" applyFill="1" applyAlignment="1">
      <alignment horizontal="justify" vertical="center"/>
    </xf>
    <xf numFmtId="0" fontId="20" fillId="4" borderId="4" xfId="0" applyFont="1" applyFill="1" applyBorder="1" applyAlignment="1">
      <alignment horizontal="center" vertical="center"/>
    </xf>
    <xf numFmtId="0" fontId="20" fillId="4" borderId="3" xfId="0" applyFont="1" applyFill="1" applyBorder="1" applyAlignment="1">
      <alignment horizontal="center" vertical="center" wrapText="1"/>
    </xf>
    <xf numFmtId="49" fontId="14" fillId="5" borderId="3" xfId="0" applyNumberFormat="1" applyFont="1" applyFill="1" applyBorder="1" applyAlignment="1">
      <alignment horizontal="center" vertical="center"/>
    </xf>
    <xf numFmtId="0" fontId="22" fillId="6" borderId="0" xfId="0" applyFont="1" applyFill="1" applyBorder="1" applyAlignment="1">
      <alignment horizontal="left" vertical="center" wrapText="1" indent="1"/>
    </xf>
    <xf numFmtId="0" fontId="9" fillId="6" borderId="0" xfId="0" applyFont="1" applyFill="1" applyAlignment="1">
      <alignment vertical="center"/>
    </xf>
    <xf numFmtId="0" fontId="8" fillId="6" borderId="0" xfId="0" applyFont="1" applyFill="1"/>
    <xf numFmtId="0" fontId="0" fillId="0" borderId="0" xfId="0"/>
    <xf numFmtId="0" fontId="16" fillId="3" borderId="3" xfId="0" applyFont="1" applyFill="1" applyBorder="1" applyAlignment="1">
      <alignment vertical="center" wrapText="1"/>
    </xf>
    <xf numFmtId="0" fontId="0" fillId="6" borderId="0" xfId="0" applyFill="1"/>
    <xf numFmtId="0" fontId="6" fillId="6" borderId="0" xfId="0" applyFont="1" applyFill="1" applyAlignment="1">
      <alignment vertical="center"/>
    </xf>
    <xf numFmtId="0" fontId="14" fillId="5" borderId="3" xfId="0" applyFont="1" applyFill="1" applyBorder="1" applyAlignment="1">
      <alignment horizontal="center" vertical="center" wrapText="1"/>
    </xf>
    <xf numFmtId="0" fontId="15" fillId="2" borderId="1" xfId="0" applyFont="1" applyFill="1" applyBorder="1" applyAlignment="1">
      <alignment horizontal="left" vertical="center"/>
    </xf>
    <xf numFmtId="0" fontId="22" fillId="39" borderId="0" xfId="0" applyFont="1" applyFill="1" applyBorder="1" applyAlignment="1">
      <alignment horizontal="left" vertical="center" wrapText="1" indent="1"/>
    </xf>
    <xf numFmtId="0" fontId="0" fillId="6" borderId="0" xfId="0" applyFill="1" applyAlignment="1">
      <alignment wrapText="1"/>
    </xf>
    <xf numFmtId="0" fontId="0" fillId="0" borderId="0" xfId="0" applyAlignment="1">
      <alignment wrapText="1"/>
    </xf>
    <xf numFmtId="0" fontId="23" fillId="4" borderId="3" xfId="0" applyFont="1" applyFill="1" applyBorder="1" applyAlignment="1">
      <alignment horizontal="center" vertical="center"/>
    </xf>
    <xf numFmtId="0" fontId="23" fillId="5" borderId="3" xfId="0" applyFont="1" applyFill="1" applyBorder="1" applyAlignment="1">
      <alignment horizontal="center" vertical="center"/>
    </xf>
    <xf numFmtId="17" fontId="14" fillId="4" borderId="4" xfId="0" applyNumberFormat="1" applyFont="1" applyFill="1" applyBorder="1" applyAlignment="1">
      <alignment horizontal="center" vertical="center" wrapText="1"/>
    </xf>
    <xf numFmtId="0" fontId="42" fillId="6" borderId="0" xfId="0" applyFont="1" applyFill="1" applyAlignment="1">
      <alignment vertical="center"/>
    </xf>
    <xf numFmtId="15" fontId="9" fillId="6" borderId="0" xfId="0" applyNumberFormat="1" applyFont="1" applyFill="1"/>
    <xf numFmtId="0" fontId="15" fillId="2" borderId="1" xfId="0" applyFont="1" applyFill="1" applyBorder="1" applyAlignment="1">
      <alignment horizontal="center" vertical="center" wrapText="1"/>
    </xf>
    <xf numFmtId="14" fontId="0" fillId="0" borderId="0" xfId="0" applyNumberFormat="1"/>
    <xf numFmtId="16" fontId="0" fillId="0" borderId="0" xfId="0" applyNumberFormat="1"/>
    <xf numFmtId="17" fontId="0" fillId="0" borderId="0" xfId="0" applyNumberFormat="1"/>
    <xf numFmtId="49" fontId="0" fillId="0" borderId="0" xfId="0" applyNumberFormat="1"/>
    <xf numFmtId="49" fontId="0" fillId="6" borderId="0" xfId="0" applyNumberFormat="1" applyFill="1"/>
    <xf numFmtId="2" fontId="14" fillId="4" borderId="3" xfId="0" applyNumberFormat="1" applyFont="1" applyFill="1" applyBorder="1" applyAlignment="1">
      <alignment horizontal="center" vertical="center" wrapText="1"/>
    </xf>
    <xf numFmtId="0" fontId="44" fillId="0" borderId="0" xfId="0" applyFont="1" applyAlignment="1">
      <alignment horizontal="left" vertical="center" indent="7"/>
    </xf>
    <xf numFmtId="0" fontId="20" fillId="5" borderId="3" xfId="0" applyNumberFormat="1" applyFont="1" applyFill="1" applyBorder="1" applyAlignment="1">
      <alignment horizontal="center" vertical="center"/>
    </xf>
    <xf numFmtId="0" fontId="20" fillId="4" borderId="3" xfId="0" applyNumberFormat="1" applyFont="1" applyFill="1" applyBorder="1" applyAlignment="1">
      <alignment horizontal="center" vertical="center"/>
    </xf>
    <xf numFmtId="0" fontId="0" fillId="0" borderId="0" xfId="0" applyNumberFormat="1"/>
    <xf numFmtId="0" fontId="0" fillId="6" borderId="0" xfId="0" applyNumberFormat="1" applyFill="1"/>
    <xf numFmtId="0" fontId="15" fillId="2" borderId="1" xfId="0" applyNumberFormat="1" applyFont="1" applyFill="1" applyBorder="1" applyAlignment="1">
      <alignment horizontal="center" vertical="center" wrapText="1"/>
    </xf>
    <xf numFmtId="0" fontId="15" fillId="2" borderId="5" xfId="0" applyNumberFormat="1" applyFont="1" applyFill="1" applyBorder="1" applyAlignment="1">
      <alignment horizontal="center" vertical="center" wrapText="1"/>
    </xf>
    <xf numFmtId="0" fontId="14" fillId="4" borderId="3" xfId="0" applyNumberFormat="1" applyFont="1" applyFill="1" applyBorder="1" applyAlignment="1">
      <alignment horizontal="center" vertical="center"/>
    </xf>
    <xf numFmtId="0" fontId="20" fillId="5" borderId="3" xfId="0" applyNumberFormat="1" applyFont="1" applyFill="1" applyBorder="1" applyAlignment="1">
      <alignment horizontal="center"/>
    </xf>
    <xf numFmtId="0" fontId="14" fillId="5" borderId="3" xfId="0" applyNumberFormat="1" applyFont="1" applyFill="1" applyBorder="1" applyAlignment="1">
      <alignment horizontal="center"/>
    </xf>
    <xf numFmtId="0" fontId="0" fillId="6" borderId="0" xfId="0" applyFill="1"/>
    <xf numFmtId="0" fontId="6" fillId="6" borderId="0" xfId="0" applyFont="1" applyFill="1" applyAlignment="1">
      <alignment vertical="center"/>
    </xf>
    <xf numFmtId="0" fontId="12" fillId="6" borderId="0" xfId="0" applyFont="1" applyFill="1" applyAlignment="1">
      <alignment horizontal="left" vertical="center"/>
    </xf>
    <xf numFmtId="0" fontId="14" fillId="4" borderId="3" xfId="0" applyFont="1" applyFill="1" applyBorder="1" applyAlignment="1">
      <alignment horizontal="center" vertical="center" wrapText="1"/>
    </xf>
    <xf numFmtId="0" fontId="20" fillId="4" borderId="3" xfId="0" applyFont="1" applyFill="1" applyBorder="1" applyAlignment="1">
      <alignment horizontal="center" vertical="center" wrapText="1"/>
    </xf>
    <xf numFmtId="3" fontId="20" fillId="4" borderId="3" xfId="0" applyNumberFormat="1" applyFont="1" applyFill="1" applyBorder="1" applyAlignment="1">
      <alignment horizontal="center" vertical="center"/>
    </xf>
    <xf numFmtId="3" fontId="14" fillId="4" borderId="3" xfId="0" applyNumberFormat="1" applyFont="1" applyFill="1" applyBorder="1" applyAlignment="1">
      <alignment horizontal="center" vertical="center"/>
    </xf>
    <xf numFmtId="3" fontId="14" fillId="5" borderId="3" xfId="0" applyNumberFormat="1" applyFont="1" applyFill="1" applyBorder="1" applyAlignment="1">
      <alignment horizontal="center" vertical="center"/>
    </xf>
    <xf numFmtId="3" fontId="20" fillId="5" borderId="3" xfId="0" applyNumberFormat="1" applyFont="1" applyFill="1" applyBorder="1" applyAlignment="1">
      <alignment horizontal="center" vertical="center"/>
    </xf>
    <xf numFmtId="0" fontId="9" fillId="6" borderId="0" xfId="0" applyFont="1" applyFill="1" applyAlignment="1">
      <alignment horizontal="left" vertical="center" wrapText="1"/>
    </xf>
    <xf numFmtId="0" fontId="14" fillId="0" borderId="3" xfId="0" applyNumberFormat="1" applyFont="1" applyFill="1" applyBorder="1" applyAlignment="1">
      <alignment horizontal="center" vertical="center" wrapText="1"/>
    </xf>
    <xf numFmtId="0" fontId="45" fillId="6" borderId="0" xfId="0" applyFont="1" applyFill="1" applyAlignment="1">
      <alignment horizontal="left" vertical="center"/>
    </xf>
    <xf numFmtId="0" fontId="0" fillId="6" borderId="0" xfId="0" applyFill="1" applyBorder="1"/>
    <xf numFmtId="0" fontId="12" fillId="6" borderId="21" xfId="0" applyFont="1" applyFill="1" applyBorder="1" applyAlignment="1">
      <alignment horizontal="left" vertical="center"/>
    </xf>
    <xf numFmtId="0" fontId="0" fillId="6" borderId="22" xfId="0" applyFill="1" applyBorder="1"/>
    <xf numFmtId="0" fontId="0" fillId="6" borderId="23" xfId="0" applyFill="1" applyBorder="1"/>
    <xf numFmtId="0" fontId="0" fillId="6" borderId="25" xfId="0" applyFill="1" applyBorder="1"/>
    <xf numFmtId="0" fontId="0" fillId="6" borderId="27" xfId="0" applyFill="1" applyBorder="1"/>
    <xf numFmtId="0" fontId="0" fillId="6" borderId="28" xfId="0" applyFill="1" applyBorder="1"/>
    <xf numFmtId="0" fontId="10" fillId="6" borderId="0" xfId="0" applyFont="1" applyFill="1" applyAlignment="1">
      <alignment horizontal="left" vertical="center" wrapText="1"/>
    </xf>
    <xf numFmtId="0" fontId="8" fillId="6" borderId="0" xfId="0" applyFont="1" applyFill="1" applyAlignment="1">
      <alignment vertical="center" wrapText="1"/>
    </xf>
    <xf numFmtId="0" fontId="46" fillId="6" borderId="26" xfId="0" applyFont="1" applyFill="1" applyBorder="1"/>
    <xf numFmtId="0" fontId="1" fillId="6" borderId="24" xfId="0" applyFont="1" applyFill="1" applyBorder="1"/>
    <xf numFmtId="0" fontId="47" fillId="6" borderId="0" xfId="0" applyFont="1" applyFill="1" applyAlignment="1">
      <alignment vertical="center" wrapText="1"/>
    </xf>
    <xf numFmtId="0" fontId="0" fillId="6" borderId="0" xfId="0" applyFill="1"/>
    <xf numFmtId="0" fontId="8" fillId="6" borderId="0" xfId="0" applyFont="1" applyFill="1" applyAlignment="1">
      <alignment horizontal="left" vertical="center" wrapText="1"/>
    </xf>
    <xf numFmtId="0" fontId="9" fillId="6" borderId="0" xfId="0" applyFont="1" applyFill="1" applyAlignment="1">
      <alignment horizontal="left" vertical="center" wrapText="1"/>
    </xf>
    <xf numFmtId="0" fontId="17" fillId="7" borderId="6" xfId="0" applyFont="1" applyFill="1" applyBorder="1" applyAlignment="1">
      <alignment horizontal="left" vertical="center"/>
    </xf>
    <xf numFmtId="0" fontId="18" fillId="6" borderId="6" xfId="0" applyFont="1" applyFill="1" applyBorder="1" applyAlignment="1">
      <alignment horizontal="center" vertical="center" wrapText="1"/>
    </xf>
    <xf numFmtId="0" fontId="0" fillId="6" borderId="0" xfId="0" applyFont="1" applyFill="1" applyBorder="1"/>
    <xf numFmtId="0" fontId="8" fillId="6" borderId="0" xfId="0" applyFont="1" applyFill="1" applyAlignment="1">
      <alignment horizontal="left" vertical="center" wrapText="1"/>
    </xf>
    <xf numFmtId="0" fontId="8" fillId="6" borderId="0" xfId="0" applyFont="1" applyFill="1" applyAlignment="1">
      <alignment horizontal="left" vertical="center"/>
    </xf>
    <xf numFmtId="49" fontId="14" fillId="5" borderId="3" xfId="0" applyNumberFormat="1" applyFont="1" applyFill="1" applyBorder="1" applyAlignment="1">
      <alignment horizontal="center" vertical="center" wrapText="1"/>
    </xf>
    <xf numFmtId="0" fontId="14" fillId="4" borderId="4" xfId="0" applyFont="1" applyFill="1" applyBorder="1" applyAlignment="1">
      <alignment horizontal="center" vertical="center" wrapText="1"/>
    </xf>
    <xf numFmtId="2" fontId="20" fillId="4" borderId="3" xfId="0" applyNumberFormat="1" applyFont="1" applyFill="1" applyBorder="1" applyAlignment="1">
      <alignment horizontal="center" vertical="center"/>
    </xf>
    <xf numFmtId="3" fontId="14" fillId="4" borderId="3" xfId="0" applyNumberFormat="1" applyFont="1" applyFill="1" applyBorder="1" applyAlignment="1">
      <alignment horizontal="center" vertical="center" wrapText="1"/>
    </xf>
    <xf numFmtId="0" fontId="9" fillId="6" borderId="0" xfId="0" applyFont="1" applyFill="1" applyAlignment="1">
      <alignment horizontal="left" vertical="center" wrapText="1"/>
    </xf>
    <xf numFmtId="0" fontId="8" fillId="6" borderId="0" xfId="0" applyFont="1" applyFill="1" applyAlignment="1">
      <alignment horizontal="left" vertical="center" wrapText="1"/>
    </xf>
    <xf numFmtId="0" fontId="42" fillId="6" borderId="0" xfId="0" applyFont="1" applyFill="1" applyAlignment="1">
      <alignment horizontal="left" vertical="center" wrapText="1"/>
    </xf>
    <xf numFmtId="0" fontId="8" fillId="6" borderId="0" xfId="0" applyFont="1" applyFill="1" applyAlignment="1">
      <alignment horizontal="left" vertical="center" wrapText="1" indent="2"/>
    </xf>
    <xf numFmtId="0" fontId="18" fillId="6" borderId="6" xfId="0" applyFont="1" applyFill="1" applyBorder="1" applyAlignment="1">
      <alignment horizontal="left" vertical="center" wrapText="1"/>
    </xf>
    <xf numFmtId="0" fontId="18" fillId="6" borderId="0" xfId="0" applyFont="1" applyFill="1" applyAlignment="1">
      <alignment horizontal="left" vertical="center" wrapText="1"/>
    </xf>
    <xf numFmtId="0" fontId="17" fillId="7" borderId="6" xfId="0" applyFont="1" applyFill="1" applyBorder="1" applyAlignment="1">
      <alignment horizontal="left" vertical="center"/>
    </xf>
    <xf numFmtId="0" fontId="17" fillId="7" borderId="0" xfId="0" applyFont="1" applyFill="1" applyBorder="1" applyAlignment="1">
      <alignment horizontal="left" vertical="center"/>
    </xf>
    <xf numFmtId="0" fontId="18" fillId="6" borderId="0" xfId="0" applyFont="1" applyFill="1" applyBorder="1" applyAlignment="1">
      <alignment horizontal="left" vertical="center" wrapText="1"/>
    </xf>
    <xf numFmtId="0" fontId="10" fillId="6" borderId="0" xfId="0" applyFont="1" applyFill="1" applyAlignment="1">
      <alignment horizontal="left" vertical="center" wrapText="1" indent="2"/>
    </xf>
    <xf numFmtId="0" fontId="21" fillId="3" borderId="19" xfId="0" applyFont="1" applyFill="1" applyBorder="1" applyAlignment="1">
      <alignment horizontal="left" vertical="center" wrapText="1"/>
    </xf>
    <xf numFmtId="0" fontId="21" fillId="3" borderId="20" xfId="0" applyFont="1" applyFill="1" applyBorder="1" applyAlignment="1">
      <alignment horizontal="left" vertical="center" wrapText="1"/>
    </xf>
    <xf numFmtId="0" fontId="15" fillId="2" borderId="6"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15" fillId="2" borderId="8"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21" fillId="3" borderId="19" xfId="0" applyFont="1" applyFill="1" applyBorder="1" applyAlignment="1">
      <alignment horizontal="left" vertical="center"/>
    </xf>
    <xf numFmtId="0" fontId="16" fillId="3" borderId="19" xfId="0" applyFont="1" applyFill="1" applyBorder="1" applyAlignment="1">
      <alignment horizontal="left" vertical="center"/>
    </xf>
    <xf numFmtId="0" fontId="15" fillId="2" borderId="5" xfId="0" applyFont="1" applyFill="1" applyBorder="1" applyAlignment="1">
      <alignment horizontal="left" vertical="center"/>
    </xf>
    <xf numFmtId="0" fontId="15" fillId="2" borderId="1" xfId="0" applyFont="1" applyFill="1" applyBorder="1" applyAlignment="1">
      <alignment horizontal="left" vertical="center"/>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0" fontId="16" fillId="3" borderId="29" xfId="0" applyFont="1" applyFill="1" applyBorder="1" applyAlignment="1">
      <alignment horizontal="left" vertical="center" wrapText="1"/>
    </xf>
    <xf numFmtId="0" fontId="16" fillId="3" borderId="3" xfId="0" applyFont="1" applyFill="1" applyBorder="1" applyAlignment="1">
      <alignment horizontal="left" vertical="center" wrapText="1"/>
    </xf>
    <xf numFmtId="0" fontId="14" fillId="4" borderId="30" xfId="0" applyFont="1" applyFill="1" applyBorder="1" applyAlignment="1">
      <alignment horizontal="left" vertical="center" wrapText="1"/>
    </xf>
    <xf numFmtId="0" fontId="14" fillId="4" borderId="31" xfId="0" applyFont="1" applyFill="1" applyBorder="1" applyAlignment="1">
      <alignment horizontal="left" vertical="center" wrapText="1"/>
    </xf>
    <xf numFmtId="0" fontId="15" fillId="2" borderId="8" xfId="0" applyFont="1" applyFill="1" applyBorder="1" applyAlignment="1">
      <alignment horizontal="left" vertical="center"/>
    </xf>
    <xf numFmtId="0" fontId="15" fillId="2" borderId="9" xfId="0" applyFont="1" applyFill="1" applyBorder="1" applyAlignment="1">
      <alignment horizontal="left" vertical="center"/>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cellXfs>
  <cellStyles count="197">
    <cellStyle name="20% - Accent1" xfId="18" builtinId="30" customBuiltin="1"/>
    <cellStyle name="20% - Accent1 2" xfId="71"/>
    <cellStyle name="20% - Accent1 2 2" xfId="127"/>
    <cellStyle name="20% - Accent1 2 3" xfId="183"/>
    <cellStyle name="20% - Accent1 3" xfId="57"/>
    <cellStyle name="20% - Accent1 3 2" xfId="113"/>
    <cellStyle name="20% - Accent1 3 3" xfId="169"/>
    <cellStyle name="20% - Accent1 4" xfId="43"/>
    <cellStyle name="20% - Accent1 4 2" xfId="99"/>
    <cellStyle name="20% - Accent1 4 3" xfId="155"/>
    <cellStyle name="20% - Accent1 5" xfId="85"/>
    <cellStyle name="20% - Accent1 6" xfId="141"/>
    <cellStyle name="20% - Accent2" xfId="22" builtinId="34" customBuiltin="1"/>
    <cellStyle name="20% - Accent2 2" xfId="73"/>
    <cellStyle name="20% - Accent2 2 2" xfId="129"/>
    <cellStyle name="20% - Accent2 2 3" xfId="185"/>
    <cellStyle name="20% - Accent2 3" xfId="59"/>
    <cellStyle name="20% - Accent2 3 2" xfId="115"/>
    <cellStyle name="20% - Accent2 3 3" xfId="171"/>
    <cellStyle name="20% - Accent2 4" xfId="45"/>
    <cellStyle name="20% - Accent2 4 2" xfId="101"/>
    <cellStyle name="20% - Accent2 4 3" xfId="157"/>
    <cellStyle name="20% - Accent2 5" xfId="87"/>
    <cellStyle name="20% - Accent2 6" xfId="143"/>
    <cellStyle name="20% - Accent3" xfId="26" builtinId="38" customBuiltin="1"/>
    <cellStyle name="20% - Accent3 2" xfId="75"/>
    <cellStyle name="20% - Accent3 2 2" xfId="131"/>
    <cellStyle name="20% - Accent3 2 3" xfId="187"/>
    <cellStyle name="20% - Accent3 3" xfId="61"/>
    <cellStyle name="20% - Accent3 3 2" xfId="117"/>
    <cellStyle name="20% - Accent3 3 3" xfId="173"/>
    <cellStyle name="20% - Accent3 4" xfId="47"/>
    <cellStyle name="20% - Accent3 4 2" xfId="103"/>
    <cellStyle name="20% - Accent3 4 3" xfId="159"/>
    <cellStyle name="20% - Accent3 5" xfId="89"/>
    <cellStyle name="20% - Accent3 6" xfId="145"/>
    <cellStyle name="20% - Accent4" xfId="30" builtinId="42" customBuiltin="1"/>
    <cellStyle name="20% - Accent4 2" xfId="77"/>
    <cellStyle name="20% - Accent4 2 2" xfId="133"/>
    <cellStyle name="20% - Accent4 2 3" xfId="189"/>
    <cellStyle name="20% - Accent4 3" xfId="63"/>
    <cellStyle name="20% - Accent4 3 2" xfId="119"/>
    <cellStyle name="20% - Accent4 3 3" xfId="175"/>
    <cellStyle name="20% - Accent4 4" xfId="49"/>
    <cellStyle name="20% - Accent4 4 2" xfId="105"/>
    <cellStyle name="20% - Accent4 4 3" xfId="161"/>
    <cellStyle name="20% - Accent4 5" xfId="91"/>
    <cellStyle name="20% - Accent4 6" xfId="147"/>
    <cellStyle name="20% - Accent5" xfId="34" builtinId="46" customBuiltin="1"/>
    <cellStyle name="20% - Accent5 2" xfId="79"/>
    <cellStyle name="20% - Accent5 2 2" xfId="135"/>
    <cellStyle name="20% - Accent5 2 3" xfId="191"/>
    <cellStyle name="20% - Accent5 3" xfId="65"/>
    <cellStyle name="20% - Accent5 3 2" xfId="121"/>
    <cellStyle name="20% - Accent5 3 3" xfId="177"/>
    <cellStyle name="20% - Accent5 4" xfId="51"/>
    <cellStyle name="20% - Accent5 4 2" xfId="107"/>
    <cellStyle name="20% - Accent5 4 3" xfId="163"/>
    <cellStyle name="20% - Accent5 5" xfId="93"/>
    <cellStyle name="20% - Accent5 6" xfId="149"/>
    <cellStyle name="20% - Accent6" xfId="38" builtinId="50" customBuiltin="1"/>
    <cellStyle name="20% - Accent6 2" xfId="81"/>
    <cellStyle name="20% - Accent6 2 2" xfId="137"/>
    <cellStyle name="20% - Accent6 2 3" xfId="193"/>
    <cellStyle name="20% - Accent6 3" xfId="67"/>
    <cellStyle name="20% - Accent6 3 2" xfId="123"/>
    <cellStyle name="20% - Accent6 3 3" xfId="179"/>
    <cellStyle name="20% - Accent6 4" xfId="53"/>
    <cellStyle name="20% - Accent6 4 2" xfId="109"/>
    <cellStyle name="20% - Accent6 4 3" xfId="165"/>
    <cellStyle name="20% - Accent6 5" xfId="95"/>
    <cellStyle name="20% - Accent6 6" xfId="151"/>
    <cellStyle name="40% - Accent1" xfId="19" builtinId="31" customBuiltin="1"/>
    <cellStyle name="40% - Accent1 2" xfId="72"/>
    <cellStyle name="40% - Accent1 2 2" xfId="128"/>
    <cellStyle name="40% - Accent1 2 3" xfId="184"/>
    <cellStyle name="40% - Accent1 3" xfId="58"/>
    <cellStyle name="40% - Accent1 3 2" xfId="114"/>
    <cellStyle name="40% - Accent1 3 3" xfId="170"/>
    <cellStyle name="40% - Accent1 4" xfId="44"/>
    <cellStyle name="40% - Accent1 4 2" xfId="100"/>
    <cellStyle name="40% - Accent1 4 3" xfId="156"/>
    <cellStyle name="40% - Accent1 5" xfId="86"/>
    <cellStyle name="40% - Accent1 6" xfId="142"/>
    <cellStyle name="40% - Accent2" xfId="23" builtinId="35" customBuiltin="1"/>
    <cellStyle name="40% - Accent2 2" xfId="74"/>
    <cellStyle name="40% - Accent2 2 2" xfId="130"/>
    <cellStyle name="40% - Accent2 2 3" xfId="186"/>
    <cellStyle name="40% - Accent2 3" xfId="60"/>
    <cellStyle name="40% - Accent2 3 2" xfId="116"/>
    <cellStyle name="40% - Accent2 3 3" xfId="172"/>
    <cellStyle name="40% - Accent2 4" xfId="46"/>
    <cellStyle name="40% - Accent2 4 2" xfId="102"/>
    <cellStyle name="40% - Accent2 4 3" xfId="158"/>
    <cellStyle name="40% - Accent2 5" xfId="88"/>
    <cellStyle name="40% - Accent2 6" xfId="144"/>
    <cellStyle name="40% - Accent3" xfId="27" builtinId="39" customBuiltin="1"/>
    <cellStyle name="40% - Accent3 2" xfId="76"/>
    <cellStyle name="40% - Accent3 2 2" xfId="132"/>
    <cellStyle name="40% - Accent3 2 3" xfId="188"/>
    <cellStyle name="40% - Accent3 3" xfId="62"/>
    <cellStyle name="40% - Accent3 3 2" xfId="118"/>
    <cellStyle name="40% - Accent3 3 3" xfId="174"/>
    <cellStyle name="40% - Accent3 4" xfId="48"/>
    <cellStyle name="40% - Accent3 4 2" xfId="104"/>
    <cellStyle name="40% - Accent3 4 3" xfId="160"/>
    <cellStyle name="40% - Accent3 5" xfId="90"/>
    <cellStyle name="40% - Accent3 6" xfId="146"/>
    <cellStyle name="40% - Accent4" xfId="31" builtinId="43" customBuiltin="1"/>
    <cellStyle name="40% - Accent4 2" xfId="78"/>
    <cellStyle name="40% - Accent4 2 2" xfId="134"/>
    <cellStyle name="40% - Accent4 2 3" xfId="190"/>
    <cellStyle name="40% - Accent4 3" xfId="64"/>
    <cellStyle name="40% - Accent4 3 2" xfId="120"/>
    <cellStyle name="40% - Accent4 3 3" xfId="176"/>
    <cellStyle name="40% - Accent4 4" xfId="50"/>
    <cellStyle name="40% - Accent4 4 2" xfId="106"/>
    <cellStyle name="40% - Accent4 4 3" xfId="162"/>
    <cellStyle name="40% - Accent4 5" xfId="92"/>
    <cellStyle name="40% - Accent4 6" xfId="148"/>
    <cellStyle name="40% - Accent5" xfId="35" builtinId="47" customBuiltin="1"/>
    <cellStyle name="40% - Accent5 2" xfId="80"/>
    <cellStyle name="40% - Accent5 2 2" xfId="136"/>
    <cellStyle name="40% - Accent5 2 3" xfId="192"/>
    <cellStyle name="40% - Accent5 3" xfId="66"/>
    <cellStyle name="40% - Accent5 3 2" xfId="122"/>
    <cellStyle name="40% - Accent5 3 3" xfId="178"/>
    <cellStyle name="40% - Accent5 4" xfId="52"/>
    <cellStyle name="40% - Accent5 4 2" xfId="108"/>
    <cellStyle name="40% - Accent5 4 3" xfId="164"/>
    <cellStyle name="40% - Accent5 5" xfId="94"/>
    <cellStyle name="40% - Accent5 6" xfId="150"/>
    <cellStyle name="40% - Accent6" xfId="39" builtinId="51" customBuiltin="1"/>
    <cellStyle name="40% - Accent6 2" xfId="82"/>
    <cellStyle name="40% - Accent6 2 2" xfId="138"/>
    <cellStyle name="40% - Accent6 2 3" xfId="194"/>
    <cellStyle name="40% - Accent6 3" xfId="68"/>
    <cellStyle name="40% - Accent6 3 2" xfId="124"/>
    <cellStyle name="40% - Accent6 3 3" xfId="180"/>
    <cellStyle name="40% - Accent6 4" xfId="54"/>
    <cellStyle name="40% - Accent6 4 2" xfId="110"/>
    <cellStyle name="40% - Accent6 4 3" xfId="166"/>
    <cellStyle name="40% - Accent6 5" xfId="96"/>
    <cellStyle name="40% - Accent6 6" xfId="152"/>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83"/>
    <cellStyle name="Normal 2 2 2" xfId="139"/>
    <cellStyle name="Normal 2 2 3" xfId="195"/>
    <cellStyle name="Normal 2 3" xfId="69"/>
    <cellStyle name="Normal 2 3 2" xfId="125"/>
    <cellStyle name="Normal 2 3 3" xfId="181"/>
    <cellStyle name="Normal 2 4" xfId="55"/>
    <cellStyle name="Normal 2 4 2" xfId="111"/>
    <cellStyle name="Normal 2 4 3" xfId="167"/>
    <cellStyle name="Normal 2 5" xfId="97"/>
    <cellStyle name="Normal 2 6" xfId="153"/>
    <cellStyle name="Note 2" xfId="42"/>
    <cellStyle name="Note 2 2" xfId="84"/>
    <cellStyle name="Note 2 2 2" xfId="140"/>
    <cellStyle name="Note 2 2 3" xfId="196"/>
    <cellStyle name="Note 2 3" xfId="70"/>
    <cellStyle name="Note 2 3 2" xfId="126"/>
    <cellStyle name="Note 2 3 3" xfId="182"/>
    <cellStyle name="Note 2 4" xfId="56"/>
    <cellStyle name="Note 2 4 2" xfId="112"/>
    <cellStyle name="Note 2 4 3" xfId="168"/>
    <cellStyle name="Note 2 5" xfId="98"/>
    <cellStyle name="Note 2 6" xfId="154"/>
    <cellStyle name="Output" xfId="10" builtinId="21" customBuiltin="1"/>
    <cellStyle name="Title" xfId="1" builtinId="15" customBuiltin="1"/>
    <cellStyle name="Total" xfId="16" builtinId="25" customBuiltin="1"/>
    <cellStyle name="Warning Text" xfId="14" builtinId="11" customBuiltin="1"/>
  </cellStyles>
  <dxfs count="38">
    <dxf>
      <numFmt numFmtId="3" formatCode="#,##0"/>
    </dxf>
    <dxf>
      <numFmt numFmtId="164" formatCode="#,##0.0"/>
    </dxf>
    <dxf>
      <numFmt numFmtId="3" formatCode="#,##0"/>
    </dxf>
    <dxf>
      <numFmt numFmtId="164" formatCode="#,##0.0"/>
    </dxf>
    <dxf>
      <numFmt numFmtId="3" formatCode="#,##0"/>
    </dxf>
    <dxf>
      <numFmt numFmtId="164" formatCode="#,##0.0"/>
    </dxf>
    <dxf>
      <numFmt numFmtId="3" formatCode="#,##0"/>
    </dxf>
    <dxf>
      <numFmt numFmtId="164" formatCode="#,##0.0"/>
    </dxf>
    <dxf>
      <numFmt numFmtId="3" formatCode="#,##0"/>
    </dxf>
    <dxf>
      <numFmt numFmtId="164" formatCode="#,##0.0"/>
    </dxf>
    <dxf>
      <numFmt numFmtId="3" formatCode="#,##0"/>
    </dxf>
    <dxf>
      <numFmt numFmtId="164" formatCode="#,##0.0"/>
    </dxf>
    <dxf>
      <numFmt numFmtId="3" formatCode="#,##0"/>
    </dxf>
    <dxf>
      <numFmt numFmtId="164" formatCode="#,##0.0"/>
    </dxf>
    <dxf>
      <numFmt numFmtId="3" formatCode="#,##0"/>
    </dxf>
    <dxf>
      <numFmt numFmtId="164" formatCode="#,##0.0"/>
    </dxf>
    <dxf>
      <numFmt numFmtId="165" formatCode="#,##0.0;#,##0"/>
    </dxf>
    <dxf>
      <numFmt numFmtId="3" formatCode="#,##0"/>
    </dxf>
    <dxf>
      <numFmt numFmtId="164" formatCode="#,##0.0"/>
    </dxf>
    <dxf>
      <numFmt numFmtId="3" formatCode="#,##0"/>
    </dxf>
    <dxf>
      <numFmt numFmtId="164" formatCode="#,##0.0"/>
    </dxf>
    <dxf>
      <numFmt numFmtId="3" formatCode="#,##0"/>
    </dxf>
    <dxf>
      <numFmt numFmtId="164" formatCode="#,##0.0"/>
    </dxf>
    <dxf>
      <numFmt numFmtId="3" formatCode="#,##0"/>
    </dxf>
    <dxf>
      <numFmt numFmtId="164" formatCode="#,##0.0"/>
    </dxf>
    <dxf>
      <numFmt numFmtId="165" formatCode="#,##0.0;#,##0"/>
    </dxf>
    <dxf>
      <numFmt numFmtId="3" formatCode="#,##0"/>
    </dxf>
    <dxf>
      <numFmt numFmtId="164" formatCode="#,##0.0"/>
    </dxf>
    <dxf>
      <numFmt numFmtId="3" formatCode="#,##0"/>
    </dxf>
    <dxf>
      <numFmt numFmtId="164" formatCode="#,##0.0"/>
    </dxf>
    <dxf>
      <numFmt numFmtId="3" formatCode="#,##0"/>
    </dxf>
    <dxf>
      <numFmt numFmtId="164" formatCode="#,##0.0"/>
    </dxf>
    <dxf>
      <numFmt numFmtId="3" formatCode="#,##0"/>
    </dxf>
    <dxf>
      <numFmt numFmtId="164" formatCode="#,##0.0"/>
    </dxf>
    <dxf>
      <numFmt numFmtId="3" formatCode="#,##0"/>
    </dxf>
    <dxf>
      <numFmt numFmtId="164" formatCode="#,##0.0"/>
    </dxf>
    <dxf>
      <numFmt numFmtId="3" formatCode="#,##0"/>
    </dxf>
    <dxf>
      <numFmt numFmtId="164" formatCode="#,##0.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20"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Y36"/>
  <sheetViews>
    <sheetView topLeftCell="A7" zoomScaleNormal="100" workbookViewId="0">
      <selection activeCell="B13" sqref="B13:K13"/>
    </sheetView>
  </sheetViews>
  <sheetFormatPr defaultRowHeight="14.25" x14ac:dyDescent="0.2"/>
  <cols>
    <col min="1" max="1" width="1.875" style="72" customWidth="1"/>
    <col min="2" max="16384" width="9" style="5"/>
  </cols>
  <sheetData>
    <row r="1" spans="1:11" s="96" customFormat="1" ht="15" thickBot="1" x14ac:dyDescent="0.25"/>
    <row r="2" spans="1:11" s="96" customFormat="1" ht="15.75" thickTop="1" x14ac:dyDescent="0.2">
      <c r="B2" s="85" t="s">
        <v>377</v>
      </c>
      <c r="C2" s="86"/>
      <c r="D2" s="86"/>
      <c r="E2" s="86"/>
      <c r="F2" s="86"/>
      <c r="G2" s="86"/>
      <c r="H2" s="86"/>
      <c r="I2" s="87"/>
    </row>
    <row r="3" spans="1:11" s="96" customFormat="1" x14ac:dyDescent="0.2">
      <c r="B3" s="94" t="s">
        <v>378</v>
      </c>
      <c r="C3" s="84"/>
      <c r="D3" s="84"/>
      <c r="E3" s="84"/>
      <c r="F3" s="84"/>
      <c r="G3" s="84"/>
      <c r="H3" s="84"/>
      <c r="I3" s="88"/>
    </row>
    <row r="4" spans="1:11" s="96" customFormat="1" x14ac:dyDescent="0.2">
      <c r="B4" s="94" t="s">
        <v>381</v>
      </c>
      <c r="C4" s="84"/>
      <c r="D4" s="84"/>
      <c r="E4" s="84"/>
      <c r="F4" s="84"/>
      <c r="G4" s="84"/>
      <c r="H4" s="84"/>
      <c r="I4" s="88"/>
    </row>
    <row r="5" spans="1:11" s="96" customFormat="1" ht="9.75" customHeight="1" thickBot="1" x14ac:dyDescent="0.25">
      <c r="B5" s="93"/>
      <c r="C5" s="89"/>
      <c r="D5" s="89"/>
      <c r="E5" s="89"/>
      <c r="F5" s="89"/>
      <c r="G5" s="89"/>
      <c r="H5" s="89"/>
      <c r="I5" s="90"/>
    </row>
    <row r="6" spans="1:11" s="96" customFormat="1" ht="15" thickTop="1" x14ac:dyDescent="0.2">
      <c r="A6" s="84"/>
      <c r="B6" s="101"/>
      <c r="C6" s="84"/>
      <c r="D6" s="84"/>
      <c r="E6" s="84"/>
      <c r="F6" s="84"/>
    </row>
    <row r="7" spans="1:11" ht="19.5" x14ac:dyDescent="0.2">
      <c r="B7" s="10" t="s">
        <v>303</v>
      </c>
    </row>
    <row r="8" spans="1:11" ht="11.25" customHeight="1" x14ac:dyDescent="0.2"/>
    <row r="9" spans="1:11" ht="15" x14ac:dyDescent="0.2">
      <c r="B9" s="17" t="s">
        <v>300</v>
      </c>
    </row>
    <row r="10" spans="1:11" ht="30.75" customHeight="1" x14ac:dyDescent="0.2">
      <c r="B10" s="109" t="s">
        <v>396</v>
      </c>
      <c r="C10" s="109"/>
      <c r="D10" s="109"/>
      <c r="E10" s="109"/>
      <c r="F10" s="109"/>
      <c r="G10" s="109"/>
      <c r="H10" s="109"/>
      <c r="I10" s="109"/>
      <c r="J10" s="109"/>
      <c r="K10" s="109"/>
    </row>
    <row r="11" spans="1:11" s="96" customFormat="1" ht="16.5" customHeight="1" x14ac:dyDescent="0.2">
      <c r="B11" s="103" t="s">
        <v>438</v>
      </c>
      <c r="C11" s="102"/>
      <c r="D11" s="102"/>
      <c r="E11" s="102"/>
      <c r="F11" s="102"/>
      <c r="G11" s="102"/>
      <c r="H11" s="102"/>
      <c r="I11" s="102"/>
      <c r="J11" s="102"/>
      <c r="K11" s="102"/>
    </row>
    <row r="12" spans="1:11" s="96" customFormat="1" ht="27" customHeight="1" x14ac:dyDescent="0.2">
      <c r="B12" s="109" t="s">
        <v>450</v>
      </c>
      <c r="C12" s="109"/>
      <c r="D12" s="109"/>
      <c r="E12" s="109"/>
      <c r="F12" s="109"/>
      <c r="G12" s="109"/>
      <c r="H12" s="109"/>
      <c r="I12" s="109"/>
      <c r="J12" s="109"/>
      <c r="K12" s="109"/>
    </row>
    <row r="13" spans="1:11" s="96" customFormat="1" ht="24.75" customHeight="1" x14ac:dyDescent="0.2">
      <c r="B13" s="109" t="s">
        <v>447</v>
      </c>
      <c r="C13" s="109"/>
      <c r="D13" s="109"/>
      <c r="E13" s="109"/>
      <c r="F13" s="109"/>
      <c r="G13" s="109"/>
      <c r="H13" s="109"/>
      <c r="I13" s="109"/>
      <c r="J13" s="109"/>
      <c r="K13" s="109"/>
    </row>
    <row r="15" spans="1:11" ht="15" x14ac:dyDescent="0.2">
      <c r="B15" s="17" t="s">
        <v>299</v>
      </c>
    </row>
    <row r="16" spans="1:11" x14ac:dyDescent="0.2">
      <c r="B16" s="6" t="s">
        <v>437</v>
      </c>
    </row>
    <row r="17" spans="2:25" x14ac:dyDescent="0.2">
      <c r="B17" s="39"/>
    </row>
    <row r="18" spans="2:25" ht="15" x14ac:dyDescent="0.2">
      <c r="B18" s="17" t="s">
        <v>373</v>
      </c>
    </row>
    <row r="19" spans="2:25" x14ac:dyDescent="0.2">
      <c r="B19" s="39" t="s">
        <v>416</v>
      </c>
    </row>
    <row r="20" spans="2:25" ht="14.25" customHeight="1" x14ac:dyDescent="0.2">
      <c r="B20" s="40" t="s">
        <v>374</v>
      </c>
    </row>
    <row r="21" spans="2:25" ht="33.75" customHeight="1" x14ac:dyDescent="0.2">
      <c r="B21" s="109" t="s">
        <v>436</v>
      </c>
      <c r="C21" s="109"/>
      <c r="D21" s="109"/>
      <c r="E21" s="109"/>
      <c r="F21" s="109"/>
      <c r="G21" s="109"/>
      <c r="H21" s="109"/>
      <c r="I21" s="109"/>
      <c r="J21" s="109"/>
      <c r="K21" s="109"/>
      <c r="L21" s="109"/>
      <c r="M21" s="109"/>
    </row>
    <row r="22" spans="2:25" ht="30" customHeight="1" x14ac:dyDescent="0.2">
      <c r="B22" s="108" t="s">
        <v>435</v>
      </c>
      <c r="C22" s="108"/>
      <c r="D22" s="108"/>
      <c r="E22" s="108"/>
      <c r="F22" s="108"/>
      <c r="G22" s="108"/>
      <c r="H22" s="108"/>
      <c r="I22" s="108"/>
      <c r="J22" s="108"/>
      <c r="K22" s="108"/>
      <c r="L22" s="108"/>
      <c r="M22" s="108"/>
    </row>
    <row r="23" spans="2:25" s="72" customFormat="1" ht="23.25" customHeight="1" x14ac:dyDescent="0.2">
      <c r="B23" s="108" t="s">
        <v>375</v>
      </c>
      <c r="C23" s="108"/>
      <c r="D23" s="108"/>
      <c r="E23" s="108"/>
      <c r="F23" s="108"/>
      <c r="G23" s="108"/>
      <c r="H23" s="108"/>
      <c r="I23" s="108"/>
      <c r="J23" s="108"/>
      <c r="K23" s="108"/>
      <c r="L23" s="108"/>
      <c r="M23" s="108"/>
    </row>
    <row r="24" spans="2:25" s="72" customFormat="1" ht="23.25" customHeight="1" x14ac:dyDescent="0.2">
      <c r="B24" s="109" t="s">
        <v>414</v>
      </c>
      <c r="C24" s="109"/>
      <c r="D24" s="109"/>
      <c r="E24" s="109"/>
      <c r="F24" s="109"/>
      <c r="G24" s="109"/>
      <c r="H24" s="109"/>
      <c r="I24" s="109"/>
      <c r="J24" s="109"/>
      <c r="K24" s="109"/>
      <c r="L24" s="109"/>
      <c r="M24" s="109"/>
      <c r="N24" s="108"/>
      <c r="O24" s="109"/>
      <c r="P24" s="109"/>
      <c r="Q24" s="109"/>
      <c r="R24" s="109"/>
      <c r="S24" s="109"/>
      <c r="T24" s="109"/>
      <c r="U24" s="109"/>
      <c r="V24" s="109"/>
      <c r="W24" s="109"/>
      <c r="X24" s="109"/>
      <c r="Y24" s="109"/>
    </row>
    <row r="25" spans="2:25" s="96" customFormat="1" ht="23.25" customHeight="1" x14ac:dyDescent="0.2">
      <c r="B25" s="109" t="s">
        <v>415</v>
      </c>
      <c r="C25" s="109"/>
      <c r="D25" s="109"/>
      <c r="E25" s="109"/>
      <c r="F25" s="109"/>
      <c r="G25" s="109"/>
      <c r="H25" s="109"/>
      <c r="I25" s="109"/>
      <c r="J25" s="109"/>
      <c r="K25" s="109"/>
      <c r="L25" s="109"/>
      <c r="M25" s="109"/>
      <c r="N25" s="98"/>
      <c r="O25" s="97"/>
      <c r="P25" s="97"/>
      <c r="Q25" s="97"/>
      <c r="R25" s="97"/>
      <c r="S25" s="97"/>
      <c r="T25" s="97"/>
      <c r="U25" s="97"/>
      <c r="V25" s="97"/>
      <c r="W25" s="97"/>
      <c r="X25" s="97"/>
      <c r="Y25" s="97"/>
    </row>
    <row r="26" spans="2:25" s="72" customFormat="1" ht="20.25" customHeight="1" x14ac:dyDescent="0.2">
      <c r="B26" s="81"/>
      <c r="C26" s="81"/>
      <c r="D26" s="81"/>
      <c r="E26" s="81"/>
      <c r="F26" s="81"/>
      <c r="G26" s="81"/>
      <c r="H26" s="81"/>
      <c r="I26" s="81"/>
      <c r="J26" s="81"/>
      <c r="K26" s="81"/>
      <c r="L26" s="81"/>
      <c r="M26" s="81"/>
    </row>
    <row r="27" spans="2:25" ht="16.5" customHeight="1" x14ac:dyDescent="0.2">
      <c r="B27" s="17" t="s">
        <v>301</v>
      </c>
    </row>
    <row r="28" spans="2:25" ht="26.25" customHeight="1" x14ac:dyDescent="0.2">
      <c r="B28" s="110" t="s">
        <v>427</v>
      </c>
      <c r="C28" s="110"/>
      <c r="D28" s="110"/>
      <c r="E28" s="110"/>
      <c r="F28" s="110"/>
      <c r="G28" s="110"/>
      <c r="H28" s="110"/>
      <c r="I28" s="110"/>
      <c r="J28" s="110"/>
      <c r="K28" s="110"/>
      <c r="L28" s="110"/>
      <c r="M28" s="110"/>
    </row>
    <row r="29" spans="2:25" x14ac:dyDescent="0.2">
      <c r="B29" s="39" t="s">
        <v>302</v>
      </c>
    </row>
    <row r="30" spans="2:25" x14ac:dyDescent="0.2">
      <c r="B30" s="40" t="s">
        <v>417</v>
      </c>
    </row>
    <row r="31" spans="2:25" x14ac:dyDescent="0.2">
      <c r="B31" s="40" t="s">
        <v>418</v>
      </c>
    </row>
    <row r="32" spans="2:25" x14ac:dyDescent="0.2">
      <c r="B32" s="40" t="s">
        <v>419</v>
      </c>
    </row>
    <row r="33" spans="2:2" x14ac:dyDescent="0.2">
      <c r="B33" s="40" t="s">
        <v>420</v>
      </c>
    </row>
    <row r="34" spans="2:2" x14ac:dyDescent="0.2">
      <c r="B34" s="40" t="s">
        <v>421</v>
      </c>
    </row>
    <row r="35" spans="2:2" x14ac:dyDescent="0.2">
      <c r="B35" s="40"/>
    </row>
    <row r="36" spans="2:2" x14ac:dyDescent="0.2">
      <c r="B36" s="40"/>
    </row>
  </sheetData>
  <mergeCells count="10">
    <mergeCell ref="N24:Y24"/>
    <mergeCell ref="B25:M25"/>
    <mergeCell ref="B28:M28"/>
    <mergeCell ref="B10:K10"/>
    <mergeCell ref="B21:M21"/>
    <mergeCell ref="B22:M22"/>
    <mergeCell ref="B23:M23"/>
    <mergeCell ref="B24:M24"/>
    <mergeCell ref="B12:K12"/>
    <mergeCell ref="B13:K1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B17"/>
  <sheetViews>
    <sheetView tabSelected="1" workbookViewId="0">
      <selection activeCell="B5" sqref="B5"/>
    </sheetView>
  </sheetViews>
  <sheetFormatPr defaultRowHeight="14.25" x14ac:dyDescent="0.2"/>
  <cols>
    <col min="1" max="1" width="2.125" style="72" customWidth="1"/>
    <col min="2" max="2" width="75.125" style="72" customWidth="1"/>
    <col min="3" max="16384" width="9" style="72"/>
  </cols>
  <sheetData>
    <row r="1" spans="2:2" ht="15.75" x14ac:dyDescent="0.2">
      <c r="B1" s="83" t="s">
        <v>382</v>
      </c>
    </row>
    <row r="2" spans="2:2" ht="15.75" x14ac:dyDescent="0.2">
      <c r="B2" s="83"/>
    </row>
    <row r="3" spans="2:2" x14ac:dyDescent="0.2">
      <c r="B3" s="95" t="s">
        <v>383</v>
      </c>
    </row>
    <row r="4" spans="2:2" ht="33" customHeight="1" x14ac:dyDescent="0.2">
      <c r="B4" s="92" t="s">
        <v>390</v>
      </c>
    </row>
    <row r="5" spans="2:2" ht="48" x14ac:dyDescent="0.2">
      <c r="B5" s="92" t="s">
        <v>449</v>
      </c>
    </row>
    <row r="6" spans="2:2" x14ac:dyDescent="0.2">
      <c r="B6" s="92"/>
    </row>
    <row r="7" spans="2:2" x14ac:dyDescent="0.2">
      <c r="B7" s="95" t="s">
        <v>377</v>
      </c>
    </row>
    <row r="8" spans="2:2" ht="60" x14ac:dyDescent="0.2">
      <c r="B8" s="92" t="s">
        <v>391</v>
      </c>
    </row>
    <row r="9" spans="2:2" ht="36" x14ac:dyDescent="0.2">
      <c r="B9" s="92" t="s">
        <v>392</v>
      </c>
    </row>
    <row r="10" spans="2:2" ht="24" x14ac:dyDescent="0.2">
      <c r="B10" s="92" t="s">
        <v>393</v>
      </c>
    </row>
    <row r="11" spans="2:2" ht="24" x14ac:dyDescent="0.2">
      <c r="B11" s="91" t="s">
        <v>384</v>
      </c>
    </row>
    <row r="12" spans="2:2" ht="36" x14ac:dyDescent="0.2">
      <c r="B12" s="91" t="s">
        <v>385</v>
      </c>
    </row>
    <row r="13" spans="2:2" x14ac:dyDescent="0.2">
      <c r="B13" s="91"/>
    </row>
    <row r="14" spans="2:2" x14ac:dyDescent="0.2">
      <c r="B14" s="95" t="s">
        <v>394</v>
      </c>
    </row>
    <row r="15" spans="2:2" ht="24" x14ac:dyDescent="0.2">
      <c r="B15" s="92" t="s">
        <v>386</v>
      </c>
    </row>
    <row r="16" spans="2:2" x14ac:dyDescent="0.2">
      <c r="B16" s="95" t="s">
        <v>395</v>
      </c>
    </row>
    <row r="17" spans="2:2" ht="24" x14ac:dyDescent="0.2">
      <c r="B17" s="92" t="s">
        <v>387</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M20"/>
  <sheetViews>
    <sheetView workbookViewId="0">
      <selection activeCell="B20" sqref="B20:K20"/>
    </sheetView>
  </sheetViews>
  <sheetFormatPr defaultRowHeight="14.25" x14ac:dyDescent="0.2"/>
  <cols>
    <col min="1" max="1" width="2" style="96" customWidth="1"/>
    <col min="2" max="16384" width="9" style="96"/>
  </cols>
  <sheetData>
    <row r="1" spans="2:13" ht="19.5" x14ac:dyDescent="0.2">
      <c r="B1" s="73" t="s">
        <v>309</v>
      </c>
    </row>
    <row r="2" spans="2:13" x14ac:dyDescent="0.2">
      <c r="B2" s="53" t="s">
        <v>422</v>
      </c>
    </row>
    <row r="4" spans="2:13" ht="15" x14ac:dyDescent="0.2">
      <c r="B4" s="74" t="s">
        <v>308</v>
      </c>
      <c r="D4" s="54">
        <v>41263</v>
      </c>
    </row>
    <row r="5" spans="2:13" x14ac:dyDescent="0.2">
      <c r="B5" s="53" t="s">
        <v>423</v>
      </c>
    </row>
    <row r="7" spans="2:13" ht="15" x14ac:dyDescent="0.2">
      <c r="B7" s="74" t="s">
        <v>308</v>
      </c>
      <c r="D7" s="54">
        <v>41327</v>
      </c>
    </row>
    <row r="8" spans="2:13" ht="39" customHeight="1" x14ac:dyDescent="0.2">
      <c r="B8" s="108" t="s">
        <v>426</v>
      </c>
      <c r="C8" s="109"/>
      <c r="D8" s="109"/>
      <c r="E8" s="109"/>
      <c r="F8" s="109"/>
      <c r="G8" s="109"/>
      <c r="H8" s="109"/>
      <c r="I8" s="109"/>
      <c r="J8" s="109"/>
      <c r="K8" s="109"/>
      <c r="L8" s="109"/>
      <c r="M8" s="109"/>
    </row>
    <row r="9" spans="2:13" ht="27" customHeight="1" x14ac:dyDescent="0.2">
      <c r="B9" s="108" t="s">
        <v>424</v>
      </c>
      <c r="C9" s="109"/>
      <c r="D9" s="109"/>
      <c r="E9" s="109"/>
      <c r="F9" s="109"/>
      <c r="G9" s="109"/>
      <c r="H9" s="109"/>
      <c r="I9" s="109"/>
      <c r="J9" s="109"/>
      <c r="K9" s="109"/>
      <c r="L9" s="109"/>
      <c r="M9" s="109"/>
    </row>
    <row r="11" spans="2:13" ht="15" x14ac:dyDescent="0.2">
      <c r="B11" s="74" t="s">
        <v>308</v>
      </c>
      <c r="D11" s="54">
        <v>41455</v>
      </c>
    </row>
    <row r="12" spans="2:13" ht="28.5" customHeight="1" x14ac:dyDescent="0.2">
      <c r="B12" s="108" t="s">
        <v>425</v>
      </c>
      <c r="C12" s="108"/>
      <c r="D12" s="108"/>
      <c r="E12" s="108"/>
      <c r="F12" s="108"/>
      <c r="G12" s="108"/>
      <c r="H12" s="108"/>
      <c r="I12" s="108"/>
      <c r="J12" s="108"/>
      <c r="K12" s="108"/>
      <c r="L12" s="108"/>
      <c r="M12" s="108"/>
    </row>
    <row r="13" spans="2:13" ht="23.25" customHeight="1" x14ac:dyDescent="0.2">
      <c r="B13" s="108" t="s">
        <v>428</v>
      </c>
      <c r="C13" s="108"/>
      <c r="D13" s="108"/>
      <c r="E13" s="108"/>
      <c r="F13" s="108"/>
      <c r="G13" s="108"/>
      <c r="H13" s="108"/>
      <c r="I13" s="108"/>
      <c r="J13" s="108"/>
      <c r="K13" s="108"/>
      <c r="L13" s="108"/>
      <c r="M13" s="108"/>
    </row>
    <row r="14" spans="2:13" ht="23.25" customHeight="1" x14ac:dyDescent="0.2">
      <c r="B14" s="109" t="s">
        <v>429</v>
      </c>
      <c r="C14" s="109"/>
      <c r="D14" s="109"/>
      <c r="E14" s="109"/>
      <c r="F14" s="109"/>
      <c r="G14" s="109"/>
      <c r="H14" s="109"/>
      <c r="I14" s="109"/>
      <c r="J14" s="109"/>
      <c r="K14" s="109"/>
      <c r="L14" s="109"/>
      <c r="M14" s="109"/>
    </row>
    <row r="15" spans="2:13" ht="30.75" customHeight="1" x14ac:dyDescent="0.2">
      <c r="B15" s="109" t="s">
        <v>396</v>
      </c>
      <c r="C15" s="109"/>
      <c r="D15" s="109"/>
      <c r="E15" s="109"/>
      <c r="F15" s="109"/>
      <c r="G15" s="109"/>
      <c r="H15" s="109"/>
      <c r="I15" s="109"/>
      <c r="J15" s="109"/>
      <c r="K15" s="109"/>
    </row>
    <row r="16" spans="2:13" x14ac:dyDescent="0.2">
      <c r="B16" s="103" t="s">
        <v>438</v>
      </c>
    </row>
    <row r="18" spans="2:11" ht="15" x14ac:dyDescent="0.2">
      <c r="B18" s="74" t="s">
        <v>308</v>
      </c>
      <c r="D18" s="54">
        <v>41499</v>
      </c>
    </row>
    <row r="19" spans="2:11" ht="30.75" customHeight="1" x14ac:dyDescent="0.2">
      <c r="B19" s="109" t="s">
        <v>450</v>
      </c>
      <c r="C19" s="109"/>
      <c r="D19" s="109"/>
      <c r="E19" s="109"/>
      <c r="F19" s="109"/>
      <c r="G19" s="109"/>
      <c r="H19" s="109"/>
      <c r="I19" s="109"/>
      <c r="J19" s="109"/>
      <c r="K19" s="109"/>
    </row>
    <row r="20" spans="2:11" ht="30" customHeight="1" x14ac:dyDescent="0.2">
      <c r="B20" s="109" t="s">
        <v>447</v>
      </c>
      <c r="C20" s="109"/>
      <c r="D20" s="109"/>
      <c r="E20" s="109"/>
      <c r="F20" s="109"/>
      <c r="G20" s="109"/>
      <c r="H20" s="109"/>
      <c r="I20" s="109"/>
      <c r="J20" s="109"/>
      <c r="K20" s="109"/>
    </row>
  </sheetData>
  <mergeCells count="8">
    <mergeCell ref="B19:K19"/>
    <mergeCell ref="B20:K20"/>
    <mergeCell ref="B15:K15"/>
    <mergeCell ref="B8:M8"/>
    <mergeCell ref="B9:M9"/>
    <mergeCell ref="B12:M12"/>
    <mergeCell ref="B13:M13"/>
    <mergeCell ref="B14:M14"/>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54"/>
  <sheetViews>
    <sheetView workbookViewId="0"/>
  </sheetViews>
  <sheetFormatPr defaultRowHeight="14.25" x14ac:dyDescent="0.2"/>
  <cols>
    <col min="1" max="1" width="1.875" style="72" customWidth="1"/>
    <col min="2" max="2" width="16.875" style="5" customWidth="1"/>
    <col min="3" max="3" width="10.875" style="5" customWidth="1"/>
    <col min="4" max="4" width="9.75" style="5" customWidth="1"/>
    <col min="5" max="12" width="9" style="5"/>
    <col min="13" max="13" width="10" style="5" customWidth="1"/>
    <col min="14" max="16384" width="9" style="5"/>
  </cols>
  <sheetData>
    <row r="1" spans="2:11" ht="19.5" x14ac:dyDescent="0.2">
      <c r="B1" s="11" t="s">
        <v>27</v>
      </c>
    </row>
    <row r="2" spans="2:11" ht="26.25" customHeight="1" x14ac:dyDescent="0.2">
      <c r="B2" s="109" t="s">
        <v>0</v>
      </c>
      <c r="C2" s="109"/>
      <c r="D2" s="109"/>
      <c r="E2" s="109"/>
      <c r="F2" s="109"/>
      <c r="G2" s="109"/>
      <c r="H2" s="109"/>
      <c r="I2" s="109"/>
      <c r="J2" s="109"/>
      <c r="K2" s="109"/>
    </row>
    <row r="3" spans="2:11" ht="35.25" customHeight="1" x14ac:dyDescent="0.2">
      <c r="B3" s="109" t="s">
        <v>397</v>
      </c>
      <c r="C3" s="109"/>
      <c r="D3" s="109"/>
      <c r="E3" s="109"/>
      <c r="F3" s="109"/>
      <c r="G3" s="109"/>
      <c r="H3" s="109"/>
      <c r="I3" s="109"/>
      <c r="J3" s="109"/>
      <c r="K3" s="109"/>
    </row>
    <row r="4" spans="2:11" x14ac:dyDescent="0.2">
      <c r="B4" s="109" t="s">
        <v>1</v>
      </c>
      <c r="C4" s="109"/>
      <c r="D4" s="109"/>
      <c r="E4" s="109"/>
      <c r="F4" s="109"/>
      <c r="G4" s="109"/>
      <c r="H4" s="109"/>
      <c r="I4" s="109"/>
      <c r="J4" s="109"/>
      <c r="K4" s="109"/>
    </row>
    <row r="5" spans="2:11" ht="26.25" customHeight="1" x14ac:dyDescent="0.2">
      <c r="B5" s="109" t="s">
        <v>289</v>
      </c>
      <c r="C5" s="109"/>
      <c r="D5" s="109"/>
      <c r="E5" s="109"/>
      <c r="F5" s="109"/>
      <c r="G5" s="109"/>
      <c r="H5" s="109"/>
      <c r="I5" s="109"/>
      <c r="J5" s="109"/>
      <c r="K5" s="109"/>
    </row>
    <row r="6" spans="2:11" ht="39.75" customHeight="1" x14ac:dyDescent="0.2">
      <c r="B6" s="109" t="s">
        <v>290</v>
      </c>
      <c r="C6" s="109"/>
      <c r="D6" s="109"/>
      <c r="E6" s="109"/>
      <c r="F6" s="109"/>
      <c r="G6" s="109"/>
      <c r="H6" s="109"/>
      <c r="I6" s="109"/>
      <c r="J6" s="109"/>
      <c r="K6" s="109"/>
    </row>
    <row r="7" spans="2:11" ht="26.25" customHeight="1" x14ac:dyDescent="0.2">
      <c r="B7" s="109" t="s">
        <v>291</v>
      </c>
      <c r="C7" s="109"/>
      <c r="D7" s="109"/>
      <c r="E7" s="109"/>
      <c r="F7" s="109"/>
      <c r="G7" s="109"/>
      <c r="H7" s="109"/>
      <c r="I7" s="109"/>
      <c r="J7" s="109"/>
      <c r="K7" s="109"/>
    </row>
    <row r="8" spans="2:11" x14ac:dyDescent="0.2">
      <c r="B8" s="109" t="s">
        <v>2</v>
      </c>
      <c r="C8" s="109"/>
      <c r="D8" s="109"/>
      <c r="E8" s="109"/>
      <c r="F8" s="109"/>
      <c r="G8" s="109"/>
      <c r="H8" s="109"/>
      <c r="I8" s="109"/>
      <c r="J8" s="109"/>
      <c r="K8" s="109"/>
    </row>
    <row r="9" spans="2:11" ht="23.25" customHeight="1" x14ac:dyDescent="0.2">
      <c r="B9" s="117" t="s">
        <v>399</v>
      </c>
      <c r="C9" s="117"/>
      <c r="D9" s="117"/>
      <c r="E9" s="117"/>
      <c r="F9" s="117"/>
      <c r="G9" s="117"/>
      <c r="H9" s="117"/>
      <c r="I9" s="117"/>
      <c r="J9" s="117"/>
      <c r="K9" s="117"/>
    </row>
    <row r="10" spans="2:11" x14ac:dyDescent="0.2">
      <c r="B10" s="7" t="s">
        <v>3</v>
      </c>
    </row>
    <row r="11" spans="2:11" ht="25.5" customHeight="1" x14ac:dyDescent="0.2">
      <c r="B11" s="109" t="s">
        <v>400</v>
      </c>
      <c r="C11" s="109"/>
      <c r="D11" s="109"/>
      <c r="E11" s="109"/>
      <c r="F11" s="109"/>
      <c r="G11" s="109"/>
      <c r="H11" s="109"/>
      <c r="I11" s="109"/>
      <c r="J11" s="109"/>
      <c r="K11" s="109"/>
    </row>
    <row r="12" spans="2:11" x14ac:dyDescent="0.2">
      <c r="B12" s="6"/>
    </row>
    <row r="13" spans="2:11" s="9" customFormat="1" ht="15" x14ac:dyDescent="0.2">
      <c r="B13" s="8" t="s">
        <v>26</v>
      </c>
    </row>
    <row r="14" spans="2:11" x14ac:dyDescent="0.2">
      <c r="B14" s="6" t="s">
        <v>4</v>
      </c>
    </row>
    <row r="15" spans="2:11" ht="21.75" customHeight="1" x14ac:dyDescent="0.2">
      <c r="B15" s="111" t="s">
        <v>398</v>
      </c>
      <c r="C15" s="111"/>
      <c r="D15" s="111"/>
      <c r="E15" s="111"/>
      <c r="F15" s="111"/>
      <c r="G15" s="111"/>
      <c r="H15" s="111"/>
      <c r="I15" s="111"/>
      <c r="J15" s="111"/>
      <c r="K15" s="111"/>
    </row>
    <row r="16" spans="2:11" ht="26.25" customHeight="1" x14ac:dyDescent="0.2">
      <c r="B16" s="111" t="s">
        <v>401</v>
      </c>
      <c r="C16" s="111"/>
      <c r="D16" s="111"/>
      <c r="E16" s="111"/>
      <c r="F16" s="111"/>
      <c r="G16" s="111"/>
      <c r="H16" s="111"/>
      <c r="I16" s="111"/>
      <c r="J16" s="111"/>
      <c r="K16" s="111"/>
    </row>
    <row r="17" spans="2:11" ht="36.75" customHeight="1" x14ac:dyDescent="0.2">
      <c r="B17" s="109" t="s">
        <v>402</v>
      </c>
      <c r="C17" s="109"/>
      <c r="D17" s="109"/>
      <c r="E17" s="109"/>
      <c r="F17" s="109"/>
      <c r="G17" s="109"/>
      <c r="H17" s="109"/>
      <c r="I17" s="109"/>
      <c r="J17" s="109"/>
      <c r="K17" s="109"/>
    </row>
    <row r="18" spans="2:11" x14ac:dyDescent="0.2">
      <c r="B18" s="6"/>
    </row>
    <row r="19" spans="2:11" ht="15" x14ac:dyDescent="0.2">
      <c r="B19" s="8" t="s">
        <v>28</v>
      </c>
    </row>
    <row r="20" spans="2:11" ht="30" customHeight="1" x14ac:dyDescent="0.2">
      <c r="B20" s="109" t="s">
        <v>403</v>
      </c>
      <c r="C20" s="109"/>
      <c r="D20" s="109"/>
      <c r="E20" s="109"/>
      <c r="F20" s="109"/>
      <c r="G20" s="109"/>
      <c r="H20" s="109"/>
      <c r="I20" s="109"/>
      <c r="J20" s="109"/>
      <c r="K20" s="109"/>
    </row>
    <row r="21" spans="2:11" ht="39" customHeight="1" x14ac:dyDescent="0.2">
      <c r="B21" s="109" t="s">
        <v>404</v>
      </c>
      <c r="C21" s="109"/>
      <c r="D21" s="109"/>
      <c r="E21" s="109"/>
      <c r="F21" s="109"/>
      <c r="G21" s="109"/>
      <c r="H21" s="109"/>
      <c r="I21" s="109"/>
      <c r="J21" s="109"/>
      <c r="K21" s="109"/>
    </row>
    <row r="22" spans="2:11" ht="15.75" customHeight="1" x14ac:dyDescent="0.2">
      <c r="B22" s="6" t="s">
        <v>405</v>
      </c>
    </row>
    <row r="23" spans="2:11" ht="27" customHeight="1" x14ac:dyDescent="0.2">
      <c r="B23" s="111" t="s">
        <v>406</v>
      </c>
      <c r="C23" s="111"/>
      <c r="D23" s="111"/>
      <c r="E23" s="111"/>
      <c r="F23" s="111"/>
      <c r="G23" s="111"/>
      <c r="H23" s="111"/>
      <c r="I23" s="111"/>
      <c r="J23" s="111"/>
      <c r="K23" s="111"/>
    </row>
    <row r="24" spans="2:11" ht="49.5" customHeight="1" x14ac:dyDescent="0.2">
      <c r="B24" s="111" t="s">
        <v>407</v>
      </c>
      <c r="C24" s="111"/>
      <c r="D24" s="111"/>
      <c r="E24" s="111"/>
      <c r="F24" s="111"/>
      <c r="G24" s="111"/>
      <c r="H24" s="111"/>
      <c r="I24" s="111"/>
      <c r="J24" s="111"/>
      <c r="K24" s="111"/>
    </row>
    <row r="25" spans="2:11" x14ac:dyDescent="0.2">
      <c r="B25" s="7"/>
    </row>
    <row r="26" spans="2:11" x14ac:dyDescent="0.2">
      <c r="B26" s="12" t="s">
        <v>29</v>
      </c>
    </row>
    <row r="27" spans="2:11" ht="15" thickBot="1" x14ac:dyDescent="0.25">
      <c r="B27" s="15" t="s">
        <v>5</v>
      </c>
      <c r="C27" s="99" t="s">
        <v>6</v>
      </c>
      <c r="D27" s="99" t="s">
        <v>7</v>
      </c>
    </row>
    <row r="28" spans="2:11" ht="15.75" thickTop="1" thickBot="1" x14ac:dyDescent="0.25">
      <c r="B28" s="33" t="s">
        <v>8</v>
      </c>
      <c r="C28" s="100">
        <v>37</v>
      </c>
      <c r="D28" s="100">
        <v>15</v>
      </c>
    </row>
    <row r="29" spans="2:11" ht="15" thickBot="1" x14ac:dyDescent="0.25">
      <c r="B29" s="33" t="s">
        <v>9</v>
      </c>
      <c r="C29" s="100">
        <v>42</v>
      </c>
      <c r="D29" s="100">
        <v>9</v>
      </c>
    </row>
    <row r="30" spans="2:11" ht="15" thickBot="1" x14ac:dyDescent="0.25">
      <c r="B30" s="33" t="s">
        <v>10</v>
      </c>
      <c r="C30" s="100">
        <v>41</v>
      </c>
      <c r="D30" s="100">
        <v>8</v>
      </c>
    </row>
    <row r="31" spans="2:11" ht="15" thickBot="1" x14ac:dyDescent="0.25">
      <c r="B31" s="33" t="s">
        <v>11</v>
      </c>
      <c r="C31" s="100">
        <v>43</v>
      </c>
      <c r="D31" s="100">
        <v>11</v>
      </c>
    </row>
    <row r="32" spans="2:11" ht="15" thickBot="1" x14ac:dyDescent="0.25">
      <c r="B32" s="33" t="s">
        <v>12</v>
      </c>
      <c r="C32" s="100">
        <v>7.7</v>
      </c>
      <c r="D32" s="100">
        <v>1.2</v>
      </c>
    </row>
    <row r="33" spans="2:11" x14ac:dyDescent="0.2">
      <c r="B33" s="34"/>
    </row>
    <row r="34" spans="2:11" ht="15" x14ac:dyDescent="0.2">
      <c r="B34" s="8" t="s">
        <v>30</v>
      </c>
    </row>
    <row r="35" spans="2:11" ht="25.5" customHeight="1" x14ac:dyDescent="0.2">
      <c r="B35" s="109" t="s">
        <v>13</v>
      </c>
      <c r="C35" s="109"/>
      <c r="D35" s="109"/>
      <c r="E35" s="109"/>
      <c r="F35" s="109"/>
      <c r="G35" s="109"/>
      <c r="H35" s="109"/>
      <c r="I35" s="109"/>
      <c r="J35" s="109"/>
      <c r="K35" s="109"/>
    </row>
    <row r="36" spans="2:11" x14ac:dyDescent="0.2">
      <c r="B36" s="6"/>
    </row>
    <row r="37" spans="2:11" ht="19.5" x14ac:dyDescent="0.2">
      <c r="B37" s="10" t="s">
        <v>31</v>
      </c>
    </row>
    <row r="38" spans="2:11" x14ac:dyDescent="0.2">
      <c r="B38" s="6" t="s">
        <v>14</v>
      </c>
    </row>
    <row r="39" spans="2:11" x14ac:dyDescent="0.2">
      <c r="B39" s="6" t="s">
        <v>408</v>
      </c>
    </row>
    <row r="40" spans="2:11" ht="6" customHeight="1" x14ac:dyDescent="0.2">
      <c r="B40" s="6"/>
    </row>
    <row r="41" spans="2:11" x14ac:dyDescent="0.2">
      <c r="B41" s="7" t="s">
        <v>409</v>
      </c>
    </row>
    <row r="42" spans="2:11" x14ac:dyDescent="0.2">
      <c r="B42" s="7" t="s">
        <v>410</v>
      </c>
    </row>
    <row r="43" spans="2:11" s="7" customFormat="1" ht="19.5" customHeight="1" x14ac:dyDescent="0.2">
      <c r="C43" s="7" t="s">
        <v>411</v>
      </c>
    </row>
    <row r="44" spans="2:11" s="7" customFormat="1" ht="12" x14ac:dyDescent="0.2">
      <c r="C44" s="7" t="s">
        <v>412</v>
      </c>
    </row>
    <row r="45" spans="2:11" s="9" customFormat="1" ht="36.75" customHeight="1" x14ac:dyDescent="0.2">
      <c r="B45" s="109" t="s">
        <v>34</v>
      </c>
      <c r="C45" s="109"/>
      <c r="D45" s="109"/>
      <c r="E45" s="109"/>
      <c r="F45" s="109"/>
      <c r="G45" s="109"/>
      <c r="H45" s="109"/>
      <c r="I45" s="109"/>
      <c r="J45" s="109"/>
      <c r="K45" s="109"/>
    </row>
    <row r="46" spans="2:11" s="9" customFormat="1" x14ac:dyDescent="0.2">
      <c r="B46" s="6"/>
    </row>
    <row r="47" spans="2:11" s="9" customFormat="1" x14ac:dyDescent="0.2">
      <c r="B47" s="13" t="s">
        <v>33</v>
      </c>
    </row>
    <row r="48" spans="2:11" s="9" customFormat="1" ht="15" thickBot="1" x14ac:dyDescent="0.25">
      <c r="B48" s="15" t="s">
        <v>15</v>
      </c>
      <c r="C48" s="114" t="s">
        <v>16</v>
      </c>
      <c r="D48" s="115"/>
      <c r="E48" s="115"/>
      <c r="F48" s="115"/>
      <c r="G48" s="115"/>
      <c r="H48" s="115"/>
      <c r="I48" s="115"/>
      <c r="J48" s="115"/>
    </row>
    <row r="49" spans="2:10" s="9" customFormat="1" ht="27.75" customHeight="1" thickTop="1" thickBot="1" x14ac:dyDescent="0.25">
      <c r="B49" s="33" t="s">
        <v>17</v>
      </c>
      <c r="C49" s="112" t="s">
        <v>18</v>
      </c>
      <c r="D49" s="116"/>
      <c r="E49" s="116"/>
      <c r="F49" s="116"/>
      <c r="G49" s="116"/>
      <c r="H49" s="116"/>
      <c r="I49" s="116"/>
      <c r="J49" s="116"/>
    </row>
    <row r="50" spans="2:10" s="9" customFormat="1" ht="42.75" customHeight="1" thickBot="1" x14ac:dyDescent="0.25">
      <c r="B50" s="33" t="s">
        <v>19</v>
      </c>
      <c r="C50" s="112" t="s">
        <v>413</v>
      </c>
      <c r="D50" s="116"/>
      <c r="E50" s="116"/>
      <c r="F50" s="116"/>
      <c r="G50" s="116"/>
      <c r="H50" s="116"/>
      <c r="I50" s="116"/>
      <c r="J50" s="116"/>
    </row>
    <row r="51" spans="2:10" s="9" customFormat="1" ht="44.25" customHeight="1" thickBot="1" x14ac:dyDescent="0.25">
      <c r="B51" s="33" t="s">
        <v>32</v>
      </c>
      <c r="C51" s="112" t="s">
        <v>20</v>
      </c>
      <c r="D51" s="116"/>
      <c r="E51" s="116"/>
      <c r="F51" s="116"/>
      <c r="G51" s="116"/>
      <c r="H51" s="116"/>
      <c r="I51" s="116"/>
      <c r="J51" s="116"/>
    </row>
    <row r="52" spans="2:10" s="9" customFormat="1" ht="25.5" customHeight="1" thickBot="1" x14ac:dyDescent="0.25">
      <c r="B52" s="33" t="s">
        <v>21</v>
      </c>
      <c r="C52" s="112" t="s">
        <v>22</v>
      </c>
      <c r="D52" s="116"/>
      <c r="E52" s="116"/>
      <c r="F52" s="116"/>
      <c r="G52" s="116"/>
      <c r="H52" s="116"/>
      <c r="I52" s="116"/>
      <c r="J52" s="116"/>
    </row>
    <row r="53" spans="2:10" s="9" customFormat="1" ht="24.75" customHeight="1" thickBot="1" x14ac:dyDescent="0.25">
      <c r="B53" s="33" t="s">
        <v>23</v>
      </c>
      <c r="C53" s="112" t="s">
        <v>24</v>
      </c>
      <c r="D53" s="113"/>
      <c r="E53" s="113"/>
      <c r="F53" s="113"/>
      <c r="G53" s="113"/>
      <c r="H53" s="113"/>
      <c r="I53" s="113"/>
      <c r="J53" s="113"/>
    </row>
    <row r="54" spans="2:10" s="9" customFormat="1" ht="15" thickBot="1" x14ac:dyDescent="0.25">
      <c r="B54" s="14"/>
    </row>
  </sheetData>
  <mergeCells count="24">
    <mergeCell ref="B8:K8"/>
    <mergeCell ref="B7:K7"/>
    <mergeCell ref="B11:K11"/>
    <mergeCell ref="B15:K15"/>
    <mergeCell ref="B16:K16"/>
    <mergeCell ref="B9:K9"/>
    <mergeCell ref="B2:K2"/>
    <mergeCell ref="B3:K3"/>
    <mergeCell ref="B4:K4"/>
    <mergeCell ref="B5:K5"/>
    <mergeCell ref="B6:K6"/>
    <mergeCell ref="C53:J53"/>
    <mergeCell ref="C48:J48"/>
    <mergeCell ref="C51:J51"/>
    <mergeCell ref="C50:J50"/>
    <mergeCell ref="C49:J49"/>
    <mergeCell ref="C52:J52"/>
    <mergeCell ref="B35:K35"/>
    <mergeCell ref="B45:K45"/>
    <mergeCell ref="B17:K17"/>
    <mergeCell ref="B20:K20"/>
    <mergeCell ref="B21:K21"/>
    <mergeCell ref="B23:K23"/>
    <mergeCell ref="B24:K24"/>
  </mergeCells>
  <pageMargins left="0.7" right="0.7" top="0.75" bottom="0.75" header="0.3" footer="0.3"/>
  <pageSetup paperSize="9" orientation="landscape"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W73"/>
  <sheetViews>
    <sheetView workbookViewId="0">
      <selection activeCell="D28" sqref="D28"/>
    </sheetView>
  </sheetViews>
  <sheetFormatPr defaultRowHeight="14.25" x14ac:dyDescent="0.2"/>
  <cols>
    <col min="1" max="1" width="16.875" customWidth="1"/>
    <col min="2" max="2" width="18" customWidth="1"/>
    <col min="3" max="3" width="19.25" customWidth="1"/>
    <col min="4" max="4" width="10.75" style="65" customWidth="1"/>
    <col min="5" max="5" width="12.5" customWidth="1"/>
    <col min="6" max="6" width="12.75" customWidth="1"/>
    <col min="7" max="7" width="10.5" bestFit="1" customWidth="1"/>
    <col min="8" max="8" width="17.625" customWidth="1"/>
    <col min="9" max="9" width="16.125" customWidth="1"/>
    <col min="10" max="10" width="11.75" bestFit="1" customWidth="1"/>
    <col min="11" max="11" width="8" bestFit="1" customWidth="1"/>
    <col min="12" max="12" width="6.875" customWidth="1"/>
  </cols>
  <sheetData>
    <row r="1" spans="1:23" ht="19.5" x14ac:dyDescent="0.2">
      <c r="A1" s="73" t="s">
        <v>379</v>
      </c>
      <c r="B1" s="5"/>
      <c r="D1" s="66"/>
      <c r="E1" s="43"/>
      <c r="F1" s="43"/>
      <c r="G1" s="43"/>
      <c r="H1" s="43"/>
      <c r="I1" s="43"/>
      <c r="J1" s="43"/>
      <c r="K1" s="43"/>
      <c r="L1" s="43"/>
      <c r="M1" s="43"/>
      <c r="N1" s="43"/>
      <c r="O1" s="43"/>
      <c r="P1" s="43"/>
      <c r="Q1" s="43"/>
      <c r="R1" s="43"/>
      <c r="S1" s="43"/>
      <c r="T1" s="43"/>
      <c r="U1" s="43"/>
      <c r="V1" s="43"/>
      <c r="W1" s="43"/>
    </row>
    <row r="2" spans="1:23" x14ac:dyDescent="0.2">
      <c r="A2" s="122" t="s">
        <v>35</v>
      </c>
      <c r="B2" s="124" t="s">
        <v>68</v>
      </c>
      <c r="C2" s="126" t="s">
        <v>73</v>
      </c>
      <c r="D2" s="68" t="s">
        <v>74</v>
      </c>
      <c r="E2" s="124" t="s">
        <v>76</v>
      </c>
      <c r="F2" s="120" t="s">
        <v>77</v>
      </c>
      <c r="G2" s="120" t="s">
        <v>44</v>
      </c>
      <c r="H2" s="43"/>
      <c r="I2" s="43"/>
      <c r="J2" s="43"/>
      <c r="K2" s="43"/>
      <c r="L2" s="43"/>
      <c r="M2" s="43"/>
      <c r="N2" s="43"/>
      <c r="O2" s="43"/>
      <c r="P2" s="43"/>
      <c r="Q2" s="43"/>
      <c r="R2" s="43"/>
      <c r="S2" s="43"/>
      <c r="T2" s="43"/>
      <c r="U2" s="43"/>
      <c r="V2" s="43"/>
      <c r="W2" s="43"/>
    </row>
    <row r="3" spans="1:23" ht="15" thickBot="1" x14ac:dyDescent="0.25">
      <c r="A3" s="123"/>
      <c r="B3" s="125"/>
      <c r="C3" s="127"/>
      <c r="D3" s="67" t="s">
        <v>75</v>
      </c>
      <c r="E3" s="125"/>
      <c r="F3" s="121"/>
      <c r="G3" s="121"/>
      <c r="H3" s="43"/>
      <c r="I3" s="43"/>
      <c r="J3" s="43"/>
      <c r="K3" s="43"/>
      <c r="L3" s="43"/>
      <c r="M3" s="43"/>
      <c r="N3" s="43"/>
      <c r="O3" s="43"/>
      <c r="P3" s="43"/>
      <c r="Q3" s="43"/>
      <c r="R3" s="43"/>
      <c r="S3" s="43"/>
      <c r="T3" s="43"/>
      <c r="U3" s="43"/>
      <c r="V3" s="43"/>
      <c r="W3" s="43"/>
    </row>
    <row r="4" spans="1:23" ht="15.75" thickTop="1" thickBot="1" x14ac:dyDescent="0.25">
      <c r="A4" s="42" t="s">
        <v>80</v>
      </c>
      <c r="B4" s="25" t="s">
        <v>112</v>
      </c>
      <c r="C4" s="45" t="s">
        <v>189</v>
      </c>
      <c r="D4" s="61">
        <v>2640</v>
      </c>
      <c r="E4" s="45" t="s">
        <v>190</v>
      </c>
      <c r="F4" s="105" t="s">
        <v>70</v>
      </c>
      <c r="G4" s="45" t="s">
        <v>46</v>
      </c>
      <c r="H4" s="43"/>
      <c r="I4" s="62"/>
      <c r="J4" s="43"/>
      <c r="K4" s="43"/>
      <c r="L4" s="43"/>
      <c r="M4" s="43"/>
      <c r="N4" s="43"/>
      <c r="O4" s="43"/>
      <c r="P4" s="43"/>
      <c r="Q4" s="43"/>
      <c r="R4" s="43"/>
      <c r="S4" s="43"/>
      <c r="T4" s="43"/>
      <c r="U4" s="43"/>
      <c r="V4" s="43"/>
      <c r="W4" s="43"/>
    </row>
    <row r="5" spans="1:23" ht="15" thickBot="1" x14ac:dyDescent="0.25">
      <c r="A5" s="42" t="s">
        <v>81</v>
      </c>
      <c r="B5" s="25" t="s">
        <v>109</v>
      </c>
      <c r="C5" s="45" t="s">
        <v>313</v>
      </c>
      <c r="D5" s="61">
        <v>80</v>
      </c>
      <c r="E5" s="45" t="s">
        <v>191</v>
      </c>
      <c r="F5" s="105" t="s">
        <v>192</v>
      </c>
      <c r="G5" s="45" t="s">
        <v>46</v>
      </c>
      <c r="H5" s="43"/>
      <c r="I5" s="43"/>
      <c r="J5" s="43"/>
      <c r="K5" s="43"/>
      <c r="L5" s="43"/>
      <c r="M5" s="43"/>
      <c r="N5" s="43"/>
      <c r="O5" s="43"/>
      <c r="P5" s="43"/>
      <c r="Q5" s="43"/>
      <c r="R5" s="43"/>
      <c r="S5" s="43"/>
      <c r="T5" s="43"/>
      <c r="U5" s="43"/>
      <c r="V5" s="43"/>
      <c r="W5" s="43"/>
    </row>
    <row r="6" spans="1:23" ht="23.25" thickBot="1" x14ac:dyDescent="0.25">
      <c r="A6" s="42" t="s">
        <v>82</v>
      </c>
      <c r="B6" s="25" t="s">
        <v>193</v>
      </c>
      <c r="C6" s="45" t="s">
        <v>214</v>
      </c>
      <c r="D6" s="61">
        <v>724</v>
      </c>
      <c r="E6" s="45" t="s">
        <v>62</v>
      </c>
      <c r="F6" s="105" t="s">
        <v>107</v>
      </c>
      <c r="G6" s="45" t="s">
        <v>46</v>
      </c>
      <c r="H6" s="43"/>
      <c r="I6" s="43"/>
      <c r="J6" s="43"/>
      <c r="K6" s="43"/>
      <c r="L6" s="43"/>
      <c r="M6" s="43"/>
      <c r="N6" s="43"/>
      <c r="O6" s="43"/>
      <c r="P6" s="43"/>
      <c r="Q6" s="43"/>
      <c r="R6" s="43"/>
      <c r="S6" s="43"/>
      <c r="T6" s="43"/>
      <c r="U6" s="43"/>
      <c r="V6" s="43"/>
      <c r="W6" s="43"/>
    </row>
    <row r="7" spans="1:23" ht="15" thickBot="1" x14ac:dyDescent="0.25">
      <c r="A7" s="42" t="s">
        <v>83</v>
      </c>
      <c r="B7" s="25" t="s">
        <v>194</v>
      </c>
      <c r="C7" s="45" t="s">
        <v>307</v>
      </c>
      <c r="D7" s="61">
        <v>2880</v>
      </c>
      <c r="E7" s="45" t="s">
        <v>190</v>
      </c>
      <c r="F7" s="105" t="s">
        <v>70</v>
      </c>
      <c r="G7" s="45" t="s">
        <v>46</v>
      </c>
      <c r="H7" s="43"/>
      <c r="I7" s="43"/>
      <c r="J7" s="43"/>
      <c r="K7" s="43"/>
      <c r="L7" s="43"/>
      <c r="M7" s="43"/>
      <c r="N7" s="43"/>
      <c r="O7" s="43"/>
      <c r="P7" s="43"/>
      <c r="Q7" s="43"/>
      <c r="R7" s="43"/>
      <c r="S7" s="43"/>
      <c r="T7" s="43"/>
      <c r="U7" s="43"/>
      <c r="V7" s="43"/>
      <c r="W7" s="43"/>
    </row>
    <row r="8" spans="1:23" ht="23.25" thickBot="1" x14ac:dyDescent="0.25">
      <c r="A8" s="42" t="s">
        <v>84</v>
      </c>
      <c r="B8" s="25" t="s">
        <v>195</v>
      </c>
      <c r="C8" s="45" t="s">
        <v>196</v>
      </c>
      <c r="D8" s="61">
        <v>46.5</v>
      </c>
      <c r="E8" s="45" t="s">
        <v>312</v>
      </c>
      <c r="F8" s="105" t="s">
        <v>58</v>
      </c>
      <c r="G8" s="45" t="s">
        <v>59</v>
      </c>
      <c r="H8" s="43"/>
      <c r="I8" s="43"/>
      <c r="J8" s="43"/>
      <c r="K8" s="43"/>
      <c r="L8" s="43"/>
      <c r="M8" s="43"/>
      <c r="N8" s="43"/>
      <c r="O8" s="43"/>
      <c r="P8" s="43"/>
      <c r="Q8" s="43"/>
      <c r="R8" s="43"/>
      <c r="S8" s="43"/>
      <c r="T8" s="43"/>
      <c r="U8" s="43"/>
      <c r="V8" s="43"/>
      <c r="W8" s="43"/>
    </row>
    <row r="9" spans="1:23" ht="15" thickBot="1" x14ac:dyDescent="0.25">
      <c r="A9" s="42" t="s">
        <v>85</v>
      </c>
      <c r="B9" s="25" t="s">
        <v>109</v>
      </c>
      <c r="C9" s="45" t="s">
        <v>197</v>
      </c>
      <c r="D9" s="61">
        <v>60</v>
      </c>
      <c r="E9" s="45" t="s">
        <v>191</v>
      </c>
      <c r="F9" s="105" t="s">
        <v>192</v>
      </c>
      <c r="G9" s="45" t="s">
        <v>46</v>
      </c>
      <c r="H9" s="43"/>
      <c r="I9" s="43"/>
      <c r="J9" s="43"/>
      <c r="K9" s="43"/>
      <c r="L9" s="43"/>
      <c r="M9" s="43"/>
      <c r="N9" s="43"/>
      <c r="O9" s="43"/>
      <c r="P9" s="43"/>
      <c r="Q9" s="43"/>
      <c r="R9" s="43"/>
      <c r="S9" s="43"/>
      <c r="T9" s="43"/>
      <c r="U9" s="43"/>
      <c r="V9" s="43"/>
      <c r="W9" s="43"/>
    </row>
    <row r="10" spans="1:23" ht="15" thickBot="1" x14ac:dyDescent="0.25">
      <c r="A10" s="42" t="s">
        <v>86</v>
      </c>
      <c r="B10" s="25" t="s">
        <v>194</v>
      </c>
      <c r="C10" s="45" t="s">
        <v>198</v>
      </c>
      <c r="D10" s="61">
        <v>29</v>
      </c>
      <c r="E10" s="45" t="s">
        <v>191</v>
      </c>
      <c r="F10" s="105" t="s">
        <v>192</v>
      </c>
      <c r="G10" s="45" t="s">
        <v>46</v>
      </c>
      <c r="H10" s="43"/>
      <c r="I10" s="43"/>
      <c r="J10" s="43"/>
      <c r="K10" s="43"/>
      <c r="L10" s="43"/>
      <c r="M10" s="43"/>
      <c r="N10" s="43"/>
      <c r="O10" s="43"/>
      <c r="P10" s="43"/>
      <c r="Q10" s="43"/>
      <c r="R10" s="43"/>
      <c r="S10" s="43"/>
      <c r="T10" s="43"/>
      <c r="U10" s="43"/>
      <c r="V10" s="43"/>
      <c r="W10" s="43"/>
    </row>
    <row r="11" spans="1:23" ht="15" thickBot="1" x14ac:dyDescent="0.25">
      <c r="A11" s="42" t="s">
        <v>87</v>
      </c>
      <c r="B11" s="25" t="s">
        <v>112</v>
      </c>
      <c r="C11" s="45" t="s">
        <v>78</v>
      </c>
      <c r="D11" s="61">
        <v>50</v>
      </c>
      <c r="E11" s="45" t="s">
        <v>62</v>
      </c>
      <c r="F11" s="105" t="s">
        <v>168</v>
      </c>
      <c r="G11" s="45" t="s">
        <v>46</v>
      </c>
      <c r="H11" s="43"/>
      <c r="I11" s="43"/>
      <c r="J11" s="43"/>
      <c r="K11" s="43"/>
      <c r="L11" s="43"/>
      <c r="M11" s="43"/>
      <c r="N11" s="43"/>
      <c r="O11" s="43"/>
      <c r="P11" s="43"/>
      <c r="Q11" s="43"/>
      <c r="R11" s="43"/>
      <c r="S11" s="43"/>
      <c r="T11" s="43"/>
      <c r="U11" s="43"/>
      <c r="V11" s="43"/>
      <c r="W11" s="43"/>
    </row>
    <row r="12" spans="1:23" ht="15" thickBot="1" x14ac:dyDescent="0.25">
      <c r="A12" s="42" t="s">
        <v>88</v>
      </c>
      <c r="B12" s="25" t="s">
        <v>112</v>
      </c>
      <c r="C12" s="45" t="s">
        <v>199</v>
      </c>
      <c r="D12" s="61">
        <v>2000</v>
      </c>
      <c r="E12" s="45" t="s">
        <v>190</v>
      </c>
      <c r="F12" s="105" t="s">
        <v>70</v>
      </c>
      <c r="G12" s="45" t="s">
        <v>46</v>
      </c>
      <c r="H12" s="43"/>
      <c r="I12" s="43"/>
      <c r="J12" s="43"/>
      <c r="K12" s="43"/>
      <c r="L12" s="43"/>
      <c r="M12" s="43"/>
      <c r="N12" s="43"/>
      <c r="O12" s="43"/>
      <c r="P12" s="43"/>
      <c r="Q12" s="43"/>
      <c r="R12" s="43"/>
      <c r="S12" s="43"/>
      <c r="T12" s="43"/>
      <c r="U12" s="43"/>
      <c r="V12" s="43"/>
      <c r="W12" s="43"/>
    </row>
    <row r="13" spans="1:23" ht="15" thickBot="1" x14ac:dyDescent="0.25">
      <c r="A13" s="42" t="s">
        <v>89</v>
      </c>
      <c r="B13" s="25" t="s">
        <v>200</v>
      </c>
      <c r="C13" s="45" t="s">
        <v>201</v>
      </c>
      <c r="D13" s="61">
        <v>1400</v>
      </c>
      <c r="E13" s="45" t="s">
        <v>190</v>
      </c>
      <c r="F13" s="105" t="s">
        <v>70</v>
      </c>
      <c r="G13" s="45" t="s">
        <v>46</v>
      </c>
      <c r="H13" s="43"/>
      <c r="I13" s="43"/>
      <c r="J13" s="43"/>
      <c r="K13" s="43"/>
      <c r="L13" s="43"/>
      <c r="M13" s="43"/>
      <c r="N13" s="43"/>
      <c r="O13" s="43"/>
      <c r="P13" s="43"/>
      <c r="Q13" s="43"/>
      <c r="R13" s="43"/>
      <c r="S13" s="43"/>
      <c r="T13" s="43"/>
      <c r="U13" s="43"/>
      <c r="V13" s="43"/>
      <c r="W13" s="43"/>
    </row>
    <row r="14" spans="1:23" ht="15" thickBot="1" x14ac:dyDescent="0.25">
      <c r="A14" s="42" t="s">
        <v>90</v>
      </c>
      <c r="B14" s="25" t="s">
        <v>202</v>
      </c>
      <c r="C14" s="45" t="s">
        <v>203</v>
      </c>
      <c r="D14" s="61">
        <v>143.80000000000001</v>
      </c>
      <c r="E14" s="45" t="s">
        <v>190</v>
      </c>
      <c r="F14" s="105" t="s">
        <v>70</v>
      </c>
      <c r="G14" s="45" t="s">
        <v>46</v>
      </c>
      <c r="H14" s="43"/>
      <c r="I14" s="43"/>
      <c r="J14" s="43"/>
      <c r="K14" s="43"/>
      <c r="L14" s="43"/>
      <c r="M14" s="43"/>
      <c r="N14" s="43"/>
      <c r="O14" s="43"/>
      <c r="P14" s="43"/>
      <c r="Q14" s="43"/>
      <c r="R14" s="43"/>
      <c r="S14" s="43"/>
      <c r="T14" s="43"/>
      <c r="U14" s="43"/>
      <c r="V14" s="43"/>
      <c r="W14" s="43"/>
    </row>
    <row r="15" spans="1:23" ht="23.25" thickBot="1" x14ac:dyDescent="0.25">
      <c r="A15" s="42" t="s">
        <v>91</v>
      </c>
      <c r="B15" s="25" t="s">
        <v>194</v>
      </c>
      <c r="C15" s="45" t="s">
        <v>316</v>
      </c>
      <c r="D15" s="61">
        <v>240</v>
      </c>
      <c r="E15" s="45" t="s">
        <v>204</v>
      </c>
      <c r="F15" s="105" t="s">
        <v>192</v>
      </c>
      <c r="G15" s="45" t="s">
        <v>46</v>
      </c>
      <c r="H15" s="43"/>
      <c r="I15" s="43"/>
      <c r="J15" s="43"/>
      <c r="K15" s="43"/>
      <c r="L15" s="43"/>
      <c r="M15" s="43"/>
      <c r="N15" s="43"/>
      <c r="O15" s="43"/>
      <c r="P15" s="43"/>
      <c r="Q15" s="43"/>
      <c r="R15" s="43"/>
      <c r="S15" s="43"/>
      <c r="T15" s="43"/>
      <c r="U15" s="43"/>
      <c r="V15" s="43"/>
      <c r="W15" s="43"/>
    </row>
    <row r="16" spans="1:23" ht="23.25" thickBot="1" x14ac:dyDescent="0.25">
      <c r="A16" s="42" t="s">
        <v>92</v>
      </c>
      <c r="B16" s="25" t="s">
        <v>205</v>
      </c>
      <c r="C16" s="45" t="s">
        <v>213</v>
      </c>
      <c r="D16" s="61">
        <v>170.9</v>
      </c>
      <c r="E16" s="45" t="s">
        <v>67</v>
      </c>
      <c r="F16" s="105" t="s">
        <v>107</v>
      </c>
      <c r="G16" s="45" t="s">
        <v>46</v>
      </c>
      <c r="H16" s="43"/>
      <c r="I16" s="43"/>
      <c r="J16" s="43"/>
      <c r="K16" s="43"/>
      <c r="L16" s="43"/>
      <c r="M16" s="43"/>
      <c r="N16" s="43"/>
      <c r="O16" s="43"/>
      <c r="P16" s="43"/>
      <c r="Q16" s="43"/>
      <c r="R16" s="43"/>
      <c r="S16" s="43"/>
      <c r="T16" s="43"/>
      <c r="U16" s="43"/>
      <c r="V16" s="43"/>
      <c r="W16" s="43"/>
    </row>
    <row r="17" spans="1:23" ht="23.25" thickBot="1" x14ac:dyDescent="0.25">
      <c r="A17" s="42" t="s">
        <v>93</v>
      </c>
      <c r="B17" s="25" t="s">
        <v>439</v>
      </c>
      <c r="C17" s="45" t="s">
        <v>206</v>
      </c>
      <c r="D17" s="61">
        <v>420</v>
      </c>
      <c r="E17" s="45" t="s">
        <v>67</v>
      </c>
      <c r="F17" s="105" t="s">
        <v>107</v>
      </c>
      <c r="G17" s="45" t="s">
        <v>46</v>
      </c>
      <c r="H17" s="43"/>
      <c r="I17" s="43"/>
      <c r="J17" s="43"/>
      <c r="K17" s="43"/>
      <c r="L17" s="43"/>
      <c r="M17" s="43"/>
      <c r="N17" s="43"/>
      <c r="O17" s="43"/>
      <c r="P17" s="43"/>
      <c r="Q17" s="43"/>
      <c r="R17" s="43"/>
      <c r="S17" s="43"/>
      <c r="T17" s="43"/>
      <c r="U17" s="43"/>
      <c r="V17" s="43"/>
      <c r="W17" s="43"/>
    </row>
    <row r="18" spans="1:23" ht="15" thickBot="1" x14ac:dyDescent="0.25">
      <c r="A18" s="42" t="s">
        <v>94</v>
      </c>
      <c r="B18" s="25" t="s">
        <v>109</v>
      </c>
      <c r="C18" s="45" t="s">
        <v>207</v>
      </c>
      <c r="D18" s="61">
        <v>1500</v>
      </c>
      <c r="E18" s="45" t="s">
        <v>191</v>
      </c>
      <c r="F18" s="105" t="s">
        <v>192</v>
      </c>
      <c r="G18" s="45" t="s">
        <v>46</v>
      </c>
      <c r="H18" s="43"/>
      <c r="I18" s="43"/>
      <c r="J18" s="43"/>
      <c r="K18" s="43"/>
      <c r="L18" s="43"/>
      <c r="M18" s="43"/>
      <c r="N18" s="43"/>
      <c r="O18" s="43"/>
      <c r="P18" s="43"/>
      <c r="Q18" s="43"/>
      <c r="R18" s="43"/>
      <c r="S18" s="43"/>
      <c r="T18" s="43"/>
      <c r="U18" s="43"/>
      <c r="V18" s="43"/>
      <c r="W18" s="43"/>
    </row>
    <row r="19" spans="1:23" ht="23.25" thickBot="1" x14ac:dyDescent="0.25">
      <c r="A19" s="42" t="s">
        <v>95</v>
      </c>
      <c r="B19" s="25" t="s">
        <v>109</v>
      </c>
      <c r="C19" s="45" t="s">
        <v>314</v>
      </c>
      <c r="D19" s="61">
        <v>616</v>
      </c>
      <c r="E19" s="45" t="s">
        <v>191</v>
      </c>
      <c r="F19" s="105" t="s">
        <v>192</v>
      </c>
      <c r="G19" s="45" t="s">
        <v>46</v>
      </c>
      <c r="H19" s="43"/>
      <c r="I19" s="43"/>
      <c r="J19" s="43"/>
      <c r="K19" s="43"/>
      <c r="L19" s="43"/>
      <c r="M19" s="43"/>
      <c r="N19" s="43"/>
      <c r="O19" s="43"/>
      <c r="P19" s="43"/>
      <c r="Q19" s="43"/>
      <c r="R19" s="43"/>
      <c r="S19" s="43"/>
      <c r="T19" s="43"/>
      <c r="U19" s="43"/>
      <c r="V19" s="43"/>
      <c r="W19" s="43"/>
    </row>
    <row r="20" spans="1:23" ht="23.25" thickBot="1" x14ac:dyDescent="0.25">
      <c r="A20" s="42" t="s">
        <v>96</v>
      </c>
      <c r="B20" s="25" t="s">
        <v>315</v>
      </c>
      <c r="C20" s="45" t="s">
        <v>208</v>
      </c>
      <c r="D20" s="61">
        <v>664</v>
      </c>
      <c r="E20" s="45" t="s">
        <v>62</v>
      </c>
      <c r="F20" s="105" t="s">
        <v>107</v>
      </c>
      <c r="G20" s="45" t="s">
        <v>46</v>
      </c>
      <c r="H20" s="43"/>
      <c r="I20" s="43"/>
      <c r="J20" s="43"/>
      <c r="K20" s="43"/>
      <c r="L20" s="43"/>
      <c r="M20" s="43"/>
      <c r="N20" s="43"/>
      <c r="O20" s="43"/>
      <c r="P20" s="43"/>
      <c r="Q20" s="43"/>
      <c r="R20" s="43"/>
      <c r="S20" s="43"/>
      <c r="T20" s="43"/>
      <c r="U20" s="43"/>
      <c r="V20" s="43"/>
      <c r="W20" s="43"/>
    </row>
    <row r="21" spans="1:23" ht="15" thickBot="1" x14ac:dyDescent="0.25">
      <c r="A21" s="42" t="s">
        <v>97</v>
      </c>
      <c r="B21" s="25" t="s">
        <v>193</v>
      </c>
      <c r="C21" s="45" t="s">
        <v>209</v>
      </c>
      <c r="D21" s="61">
        <v>1320</v>
      </c>
      <c r="E21" s="45" t="s">
        <v>190</v>
      </c>
      <c r="F21" s="105" t="s">
        <v>70</v>
      </c>
      <c r="G21" s="45" t="s">
        <v>46</v>
      </c>
      <c r="H21" s="43"/>
      <c r="I21" s="43"/>
      <c r="J21" s="43"/>
      <c r="K21" s="43"/>
      <c r="L21" s="43"/>
      <c r="M21" s="43"/>
      <c r="N21" s="43"/>
      <c r="O21" s="43"/>
      <c r="P21" s="43"/>
      <c r="Q21" s="43"/>
      <c r="R21" s="43"/>
      <c r="S21" s="43"/>
      <c r="T21" s="43"/>
      <c r="U21" s="43"/>
      <c r="V21" s="43"/>
      <c r="W21" s="43"/>
    </row>
    <row r="22" spans="1:23" ht="15" thickBot="1" x14ac:dyDescent="0.25">
      <c r="A22" s="42" t="s">
        <v>98</v>
      </c>
      <c r="B22" s="25" t="s">
        <v>200</v>
      </c>
      <c r="C22" s="45" t="s">
        <v>210</v>
      </c>
      <c r="D22" s="61">
        <v>1000</v>
      </c>
      <c r="E22" s="45" t="s">
        <v>190</v>
      </c>
      <c r="F22" s="105" t="s">
        <v>70</v>
      </c>
      <c r="G22" s="45" t="s">
        <v>46</v>
      </c>
      <c r="H22" s="43"/>
      <c r="I22" s="43"/>
      <c r="J22" s="43"/>
      <c r="K22" s="43"/>
      <c r="L22" s="43"/>
      <c r="M22" s="43"/>
      <c r="N22" s="43"/>
      <c r="O22" s="43"/>
      <c r="P22" s="43"/>
      <c r="Q22" s="43"/>
      <c r="R22" s="43"/>
      <c r="S22" s="43"/>
      <c r="T22" s="43"/>
      <c r="U22" s="43"/>
      <c r="V22" s="43"/>
      <c r="W22" s="43"/>
    </row>
    <row r="23" spans="1:23" ht="15" thickBot="1" x14ac:dyDescent="0.25">
      <c r="A23" s="42" t="s">
        <v>99</v>
      </c>
      <c r="B23" s="25" t="s">
        <v>211</v>
      </c>
      <c r="C23" s="45" t="s">
        <v>212</v>
      </c>
      <c r="D23" s="61">
        <v>48.3</v>
      </c>
      <c r="E23" s="45" t="s">
        <v>312</v>
      </c>
      <c r="F23" s="105" t="s">
        <v>58</v>
      </c>
      <c r="G23" s="45" t="s">
        <v>59</v>
      </c>
      <c r="H23" s="43"/>
      <c r="I23" s="43"/>
      <c r="J23" s="43"/>
      <c r="K23" s="43"/>
      <c r="L23" s="43"/>
      <c r="M23" s="43"/>
      <c r="N23" s="43"/>
      <c r="O23" s="43"/>
      <c r="P23" s="43"/>
      <c r="Q23" s="43"/>
      <c r="R23" s="43"/>
      <c r="S23" s="43"/>
      <c r="T23" s="43"/>
      <c r="U23" s="43"/>
      <c r="V23" s="43"/>
      <c r="W23" s="43"/>
    </row>
    <row r="24" spans="1:23" s="41" customFormat="1" ht="15" thickBot="1" x14ac:dyDescent="0.25">
      <c r="A24" s="118" t="s">
        <v>318</v>
      </c>
      <c r="B24" s="118"/>
      <c r="C24" s="118"/>
      <c r="D24" s="118"/>
      <c r="E24" s="118"/>
      <c r="F24" s="118"/>
      <c r="G24" s="119"/>
      <c r="H24" s="43"/>
      <c r="I24" s="43"/>
      <c r="J24" s="43"/>
      <c r="K24" s="43"/>
      <c r="L24" s="43"/>
      <c r="M24" s="43"/>
      <c r="N24" s="43"/>
      <c r="O24" s="43"/>
      <c r="P24" s="43"/>
      <c r="Q24" s="43"/>
      <c r="R24" s="43"/>
      <c r="S24" s="43"/>
      <c r="T24" s="43"/>
      <c r="U24" s="43"/>
      <c r="V24" s="43"/>
      <c r="W24" s="43"/>
    </row>
    <row r="25" spans="1:23" s="41" customFormat="1" ht="23.25" thickBot="1" x14ac:dyDescent="0.25">
      <c r="A25" s="42" t="s">
        <v>158</v>
      </c>
      <c r="B25" s="25" t="s">
        <v>159</v>
      </c>
      <c r="C25" s="45" t="s">
        <v>317</v>
      </c>
      <c r="D25" s="61">
        <v>165.5</v>
      </c>
      <c r="E25" s="45" t="s">
        <v>312</v>
      </c>
      <c r="F25" s="105" t="s">
        <v>58</v>
      </c>
      <c r="G25" s="45" t="s">
        <v>59</v>
      </c>
      <c r="H25" s="43"/>
      <c r="I25" s="43"/>
      <c r="J25" s="43"/>
      <c r="K25" s="43"/>
      <c r="L25" s="43"/>
      <c r="M25" s="43"/>
      <c r="N25" s="43"/>
      <c r="O25" s="43"/>
      <c r="P25" s="43"/>
      <c r="Q25" s="43"/>
      <c r="R25" s="43"/>
      <c r="S25" s="43"/>
      <c r="T25" s="43"/>
      <c r="U25" s="43"/>
      <c r="V25" s="43"/>
      <c r="W25" s="43"/>
    </row>
    <row r="26" spans="1:23" s="41" customFormat="1" ht="23.25" thickBot="1" x14ac:dyDescent="0.25">
      <c r="A26" s="42" t="s">
        <v>445</v>
      </c>
      <c r="B26" s="25" t="s">
        <v>118</v>
      </c>
      <c r="C26" s="37" t="s">
        <v>441</v>
      </c>
      <c r="D26" s="61">
        <v>113</v>
      </c>
      <c r="E26" s="45" t="s">
        <v>312</v>
      </c>
      <c r="F26" s="105" t="s">
        <v>58</v>
      </c>
      <c r="G26" s="45" t="s">
        <v>59</v>
      </c>
      <c r="H26" s="96"/>
      <c r="I26" s="96"/>
      <c r="J26" s="96"/>
      <c r="K26" s="96"/>
      <c r="L26" s="96"/>
      <c r="M26" s="96"/>
      <c r="N26" s="96"/>
      <c r="O26" s="96"/>
      <c r="P26" s="96"/>
      <c r="Q26" s="96"/>
      <c r="R26" s="96"/>
      <c r="S26" s="96"/>
      <c r="T26" s="96"/>
      <c r="U26" s="96"/>
      <c r="V26" s="96"/>
      <c r="W26" s="96"/>
    </row>
    <row r="27" spans="1:23" s="41" customFormat="1" ht="34.5" thickBot="1" x14ac:dyDescent="0.25">
      <c r="A27" s="42" t="s">
        <v>178</v>
      </c>
      <c r="B27" s="25" t="s">
        <v>360</v>
      </c>
      <c r="C27" s="104" t="s">
        <v>442</v>
      </c>
      <c r="D27" s="61">
        <v>106.7</v>
      </c>
      <c r="E27" s="45" t="s">
        <v>312</v>
      </c>
      <c r="F27" s="105" t="s">
        <v>58</v>
      </c>
      <c r="G27" s="45" t="s">
        <v>59</v>
      </c>
      <c r="H27" s="96"/>
      <c r="I27" s="96"/>
      <c r="J27" s="96"/>
      <c r="K27" s="96"/>
      <c r="L27" s="96"/>
      <c r="M27" s="96"/>
      <c r="N27" s="96"/>
      <c r="O27" s="96"/>
      <c r="P27" s="96"/>
      <c r="Q27" s="96"/>
      <c r="R27" s="96"/>
      <c r="S27" s="96"/>
      <c r="T27" s="96"/>
      <c r="U27" s="96"/>
      <c r="V27" s="96"/>
      <c r="W27" s="96"/>
    </row>
    <row r="28" spans="1:23" ht="15" thickBot="1" x14ac:dyDescent="0.25">
      <c r="A28" s="33" t="s">
        <v>47</v>
      </c>
      <c r="B28" s="25"/>
      <c r="C28" s="24"/>
      <c r="D28" s="106">
        <f>SUM(D4:D27)</f>
        <v>16417.699999999997</v>
      </c>
      <c r="E28" s="27"/>
      <c r="F28" s="4"/>
      <c r="G28" s="27"/>
      <c r="H28" s="43"/>
      <c r="I28" s="43"/>
      <c r="J28" s="43"/>
      <c r="K28" s="43"/>
      <c r="L28" s="43"/>
      <c r="M28" s="43"/>
      <c r="N28" s="43"/>
      <c r="O28" s="43"/>
      <c r="P28" s="43"/>
      <c r="Q28" s="43"/>
      <c r="R28" s="43"/>
      <c r="S28" s="43"/>
      <c r="T28" s="43"/>
      <c r="U28" s="43"/>
      <c r="V28" s="43"/>
      <c r="W28" s="43"/>
    </row>
    <row r="29" spans="1:23" ht="15" thickBot="1" x14ac:dyDescent="0.25">
      <c r="A29" s="43"/>
      <c r="B29" s="43"/>
      <c r="C29" s="43"/>
      <c r="D29" s="82"/>
      <c r="E29" s="43"/>
      <c r="F29" s="43"/>
      <c r="G29" s="43"/>
      <c r="H29" s="43"/>
      <c r="I29" s="43"/>
      <c r="J29" s="43"/>
      <c r="K29" s="43"/>
      <c r="L29" s="43"/>
      <c r="M29" s="43"/>
      <c r="N29" s="43"/>
      <c r="O29" s="43"/>
      <c r="P29" s="43"/>
      <c r="Q29" s="43"/>
      <c r="R29" s="43"/>
      <c r="S29" s="43"/>
      <c r="T29" s="43"/>
      <c r="U29" s="43"/>
      <c r="V29" s="43"/>
      <c r="W29" s="43"/>
    </row>
    <row r="30" spans="1:23" x14ac:dyDescent="0.2">
      <c r="A30" s="43"/>
      <c r="B30" s="43"/>
      <c r="C30" s="43"/>
      <c r="D30" s="66"/>
      <c r="E30" s="43"/>
      <c r="F30" s="43"/>
      <c r="G30" s="43"/>
      <c r="H30" s="43"/>
      <c r="I30" s="43"/>
      <c r="J30" s="43"/>
      <c r="K30" s="43"/>
      <c r="L30" s="43"/>
      <c r="M30" s="43"/>
      <c r="N30" s="43"/>
      <c r="O30" s="43"/>
      <c r="P30" s="43"/>
      <c r="Q30" s="43"/>
      <c r="R30" s="43"/>
      <c r="S30" s="43"/>
      <c r="T30" s="43"/>
      <c r="U30" s="43"/>
      <c r="V30" s="43"/>
      <c r="W30" s="43"/>
    </row>
    <row r="31" spans="1:23" x14ac:dyDescent="0.2">
      <c r="A31" s="43"/>
      <c r="B31" s="43"/>
      <c r="C31" s="43"/>
      <c r="D31" s="66"/>
      <c r="E31" s="43"/>
      <c r="F31" s="43"/>
      <c r="G31" s="43"/>
      <c r="H31" s="43"/>
      <c r="I31" s="43"/>
      <c r="J31" s="43"/>
      <c r="K31" s="43"/>
      <c r="L31" s="43"/>
      <c r="M31" s="43"/>
      <c r="N31" s="43"/>
      <c r="O31" s="43"/>
      <c r="P31" s="43"/>
      <c r="Q31" s="43"/>
      <c r="R31" s="43"/>
      <c r="S31" s="43"/>
      <c r="T31" s="43"/>
      <c r="U31" s="43"/>
      <c r="V31" s="43"/>
      <c r="W31" s="43"/>
    </row>
    <row r="32" spans="1:23" x14ac:dyDescent="0.2">
      <c r="A32" s="43"/>
      <c r="B32" s="43"/>
      <c r="C32" s="43"/>
      <c r="D32" s="66"/>
      <c r="E32" s="43"/>
      <c r="F32" s="43"/>
      <c r="G32" s="43"/>
      <c r="H32" s="43"/>
      <c r="I32" s="43"/>
      <c r="J32" s="43"/>
      <c r="K32" s="43"/>
      <c r="L32" s="43"/>
      <c r="M32" s="43"/>
      <c r="N32" s="43"/>
      <c r="O32" s="43"/>
      <c r="P32" s="43"/>
      <c r="Q32" s="43"/>
      <c r="R32" s="43"/>
      <c r="S32" s="43"/>
      <c r="T32" s="43"/>
      <c r="U32" s="43"/>
      <c r="V32" s="43"/>
      <c r="W32" s="43"/>
    </row>
    <row r="33" spans="1:23" x14ac:dyDescent="0.2">
      <c r="A33" s="43"/>
      <c r="B33" s="43"/>
      <c r="C33" s="43"/>
      <c r="D33" s="66"/>
      <c r="E33" s="43"/>
      <c r="F33" s="43"/>
      <c r="G33" s="43"/>
      <c r="H33" s="43"/>
      <c r="I33" s="43"/>
      <c r="J33" s="43"/>
      <c r="K33" s="43"/>
      <c r="L33" s="43"/>
      <c r="M33" s="43"/>
      <c r="N33" s="43"/>
      <c r="O33" s="43"/>
      <c r="P33" s="43"/>
      <c r="Q33" s="43"/>
      <c r="R33" s="43"/>
      <c r="S33" s="43"/>
      <c r="T33" s="43"/>
      <c r="U33" s="43"/>
      <c r="V33" s="43"/>
      <c r="W33" s="43"/>
    </row>
    <row r="34" spans="1:23" x14ac:dyDescent="0.2">
      <c r="A34" s="43"/>
      <c r="B34" s="43"/>
      <c r="C34" s="43"/>
      <c r="D34" s="66"/>
      <c r="E34" s="43"/>
      <c r="F34" s="43"/>
      <c r="G34" s="43"/>
      <c r="H34" s="43"/>
      <c r="I34" s="43"/>
      <c r="J34" s="43"/>
      <c r="K34" s="43"/>
      <c r="L34" s="43"/>
      <c r="M34" s="43"/>
      <c r="N34" s="43"/>
      <c r="O34" s="43"/>
      <c r="P34" s="43"/>
      <c r="Q34" s="43"/>
      <c r="R34" s="43"/>
      <c r="S34" s="43"/>
      <c r="T34" s="43"/>
      <c r="U34" s="43"/>
      <c r="V34" s="43"/>
      <c r="W34" s="43"/>
    </row>
    <row r="35" spans="1:23" x14ac:dyDescent="0.2">
      <c r="A35" s="43"/>
      <c r="B35" s="43"/>
      <c r="C35" s="43"/>
      <c r="D35" s="66"/>
      <c r="E35" s="43"/>
      <c r="F35" s="43"/>
      <c r="G35" s="43"/>
      <c r="H35" s="43"/>
      <c r="I35" s="43"/>
      <c r="J35" s="43"/>
      <c r="K35" s="43"/>
      <c r="L35" s="43"/>
      <c r="M35" s="43"/>
      <c r="N35" s="43"/>
      <c r="O35" s="43"/>
      <c r="P35" s="43"/>
      <c r="Q35" s="43"/>
      <c r="R35" s="43"/>
      <c r="S35" s="43"/>
      <c r="T35" s="43"/>
      <c r="U35" s="43"/>
      <c r="V35" s="43"/>
      <c r="W35" s="43"/>
    </row>
    <row r="36" spans="1:23" x14ac:dyDescent="0.2">
      <c r="A36" s="43"/>
      <c r="B36" s="43"/>
      <c r="C36" s="43"/>
      <c r="D36" s="66"/>
      <c r="E36" s="43"/>
      <c r="F36" s="43"/>
      <c r="G36" s="43"/>
      <c r="H36" s="43"/>
      <c r="I36" s="43"/>
      <c r="J36" s="43"/>
      <c r="K36" s="43"/>
      <c r="L36" s="43"/>
      <c r="M36" s="43"/>
      <c r="N36" s="43"/>
      <c r="O36" s="43"/>
      <c r="P36" s="43"/>
      <c r="Q36" s="43"/>
      <c r="R36" s="43"/>
      <c r="S36" s="43"/>
      <c r="T36" s="43"/>
      <c r="U36" s="43"/>
      <c r="V36" s="43"/>
      <c r="W36" s="43"/>
    </row>
    <row r="37" spans="1:23" x14ac:dyDescent="0.2">
      <c r="A37" s="43"/>
      <c r="B37" s="43"/>
      <c r="C37" s="43"/>
      <c r="D37" s="66"/>
      <c r="E37" s="43"/>
      <c r="F37" s="43"/>
      <c r="G37" s="43"/>
      <c r="H37" s="43"/>
      <c r="I37" s="43"/>
      <c r="J37" s="43"/>
      <c r="K37" s="43"/>
      <c r="L37" s="43"/>
      <c r="M37" s="43"/>
      <c r="N37" s="43"/>
      <c r="O37" s="43"/>
      <c r="P37" s="43"/>
      <c r="Q37" s="43"/>
      <c r="R37" s="43"/>
      <c r="S37" s="43"/>
      <c r="T37" s="43"/>
      <c r="U37" s="43"/>
      <c r="V37" s="43"/>
      <c r="W37" s="43"/>
    </row>
    <row r="38" spans="1:23" x14ac:dyDescent="0.2">
      <c r="A38" s="43"/>
      <c r="B38" s="43"/>
      <c r="C38" s="43"/>
      <c r="D38" s="66"/>
      <c r="E38" s="43"/>
      <c r="F38" s="43"/>
      <c r="G38" s="43"/>
      <c r="H38" s="43"/>
      <c r="I38" s="43"/>
      <c r="J38" s="43"/>
      <c r="K38" s="43"/>
      <c r="L38" s="43"/>
      <c r="M38" s="43"/>
      <c r="N38" s="43"/>
      <c r="O38" s="43"/>
      <c r="P38" s="43"/>
      <c r="Q38" s="43"/>
      <c r="R38" s="43"/>
      <c r="S38" s="43"/>
      <c r="T38" s="43"/>
      <c r="U38" s="43"/>
      <c r="V38" s="43"/>
      <c r="W38" s="43"/>
    </row>
    <row r="39" spans="1:23" x14ac:dyDescent="0.2">
      <c r="A39" s="43"/>
      <c r="B39" s="43"/>
      <c r="C39" s="43"/>
      <c r="D39" s="66"/>
      <c r="E39" s="43"/>
      <c r="F39" s="43"/>
      <c r="G39" s="43"/>
      <c r="H39" s="43"/>
      <c r="I39" s="43"/>
      <c r="J39" s="43"/>
      <c r="K39" s="43"/>
      <c r="L39" s="43"/>
      <c r="M39" s="43"/>
      <c r="N39" s="43"/>
      <c r="O39" s="43"/>
      <c r="P39" s="43"/>
      <c r="Q39" s="43"/>
      <c r="R39" s="43"/>
      <c r="S39" s="43"/>
      <c r="T39" s="43"/>
      <c r="U39" s="43"/>
      <c r="V39" s="43"/>
      <c r="W39" s="43"/>
    </row>
    <row r="40" spans="1:23" x14ac:dyDescent="0.2">
      <c r="A40" s="43"/>
      <c r="B40" s="43"/>
      <c r="C40" s="43"/>
      <c r="D40" s="66"/>
      <c r="E40" s="43"/>
      <c r="F40" s="43"/>
      <c r="G40" s="43"/>
      <c r="H40" s="43"/>
      <c r="I40" s="43"/>
      <c r="J40" s="43"/>
      <c r="K40" s="43"/>
      <c r="L40" s="43"/>
      <c r="M40" s="43"/>
      <c r="N40" s="43"/>
      <c r="O40" s="43"/>
      <c r="P40" s="43"/>
      <c r="Q40" s="43"/>
      <c r="R40" s="43"/>
      <c r="S40" s="43"/>
      <c r="T40" s="43"/>
      <c r="U40" s="43"/>
      <c r="V40" s="43"/>
      <c r="W40" s="43"/>
    </row>
    <row r="41" spans="1:23" x14ac:dyDescent="0.2">
      <c r="A41" s="43"/>
      <c r="B41" s="43"/>
      <c r="C41" s="43"/>
      <c r="D41" s="66"/>
      <c r="E41" s="43"/>
      <c r="F41" s="43"/>
      <c r="G41" s="43"/>
      <c r="H41" s="43"/>
      <c r="I41" s="43"/>
      <c r="J41" s="43"/>
      <c r="K41" s="43"/>
      <c r="L41" s="43"/>
      <c r="M41" s="43"/>
      <c r="N41" s="43"/>
      <c r="O41" s="43"/>
      <c r="P41" s="43"/>
      <c r="Q41" s="43"/>
      <c r="R41" s="43"/>
      <c r="S41" s="43"/>
      <c r="T41" s="43"/>
      <c r="U41" s="43"/>
      <c r="V41" s="43"/>
      <c r="W41" s="43"/>
    </row>
    <row r="42" spans="1:23" x14ac:dyDescent="0.2">
      <c r="A42" s="43"/>
      <c r="B42" s="43"/>
      <c r="C42" s="43"/>
      <c r="D42" s="66"/>
      <c r="E42" s="43"/>
      <c r="F42" s="43"/>
      <c r="G42" s="43"/>
      <c r="H42" s="43"/>
      <c r="I42" s="43"/>
      <c r="J42" s="43"/>
      <c r="K42" s="43"/>
      <c r="L42" s="43"/>
      <c r="M42" s="43"/>
      <c r="N42" s="43"/>
      <c r="O42" s="43"/>
      <c r="P42" s="43"/>
      <c r="Q42" s="43"/>
      <c r="R42" s="43"/>
      <c r="S42" s="43"/>
      <c r="T42" s="43"/>
      <c r="U42" s="43"/>
      <c r="V42" s="43"/>
      <c r="W42" s="43"/>
    </row>
    <row r="43" spans="1:23" x14ac:dyDescent="0.2">
      <c r="A43" s="43"/>
      <c r="B43" s="43"/>
      <c r="C43" s="43"/>
      <c r="D43" s="66"/>
      <c r="E43" s="43"/>
      <c r="F43" s="43"/>
      <c r="G43" s="43"/>
      <c r="H43" s="43"/>
      <c r="I43" s="43"/>
      <c r="J43" s="43"/>
      <c r="K43" s="43"/>
      <c r="L43" s="43"/>
      <c r="M43" s="43"/>
      <c r="N43" s="43"/>
      <c r="O43" s="43"/>
      <c r="P43" s="43"/>
      <c r="Q43" s="43"/>
      <c r="R43" s="43"/>
      <c r="S43" s="43"/>
      <c r="T43" s="43"/>
      <c r="U43" s="43"/>
      <c r="V43" s="43"/>
      <c r="W43" s="43"/>
    </row>
    <row r="44" spans="1:23" x14ac:dyDescent="0.2">
      <c r="A44" s="43"/>
      <c r="B44" s="43"/>
      <c r="C44" s="43"/>
      <c r="D44" s="66"/>
      <c r="E44" s="43"/>
      <c r="F44" s="43"/>
      <c r="G44" s="43"/>
      <c r="H44" s="43"/>
      <c r="I44" s="43"/>
      <c r="J44" s="43"/>
      <c r="K44" s="43"/>
      <c r="L44" s="43"/>
      <c r="M44" s="43"/>
      <c r="N44" s="43"/>
      <c r="O44" s="43"/>
      <c r="P44" s="43"/>
      <c r="Q44" s="43"/>
      <c r="R44" s="43"/>
      <c r="S44" s="43"/>
      <c r="T44" s="43"/>
      <c r="U44" s="43"/>
      <c r="V44" s="43"/>
      <c r="W44" s="43"/>
    </row>
    <row r="45" spans="1:23" x14ac:dyDescent="0.2">
      <c r="A45" s="43"/>
      <c r="B45" s="43"/>
      <c r="C45" s="43"/>
      <c r="D45" s="66"/>
      <c r="E45" s="43"/>
      <c r="F45" s="43"/>
      <c r="G45" s="43"/>
      <c r="H45" s="43"/>
      <c r="I45" s="43"/>
      <c r="J45" s="43"/>
      <c r="K45" s="43"/>
      <c r="L45" s="43"/>
      <c r="M45" s="43"/>
      <c r="N45" s="43"/>
      <c r="O45" s="43"/>
      <c r="P45" s="43"/>
      <c r="Q45" s="43"/>
      <c r="R45" s="43"/>
      <c r="S45" s="43"/>
      <c r="T45" s="43"/>
      <c r="U45" s="43"/>
      <c r="V45" s="43"/>
      <c r="W45" s="43"/>
    </row>
    <row r="46" spans="1:23" x14ac:dyDescent="0.2">
      <c r="A46" s="43"/>
      <c r="B46" s="43"/>
      <c r="C46" s="43"/>
      <c r="D46" s="66"/>
      <c r="E46" s="43"/>
      <c r="F46" s="43"/>
      <c r="G46" s="43"/>
      <c r="H46" s="43"/>
      <c r="I46" s="43"/>
      <c r="J46" s="43"/>
      <c r="K46" s="43"/>
      <c r="L46" s="43"/>
      <c r="M46" s="43"/>
      <c r="N46" s="43"/>
      <c r="O46" s="43"/>
      <c r="P46" s="43"/>
      <c r="Q46" s="43"/>
      <c r="R46" s="43"/>
      <c r="S46" s="43"/>
      <c r="T46" s="43"/>
      <c r="U46" s="43"/>
      <c r="V46" s="43"/>
      <c r="W46" s="43"/>
    </row>
    <row r="47" spans="1:23" x14ac:dyDescent="0.2">
      <c r="A47" s="43"/>
      <c r="B47" s="43"/>
      <c r="C47" s="43"/>
      <c r="D47" s="66"/>
      <c r="E47" s="43"/>
      <c r="F47" s="43"/>
      <c r="G47" s="43"/>
      <c r="H47" s="43"/>
      <c r="I47" s="43"/>
      <c r="J47" s="43"/>
      <c r="K47" s="43"/>
      <c r="L47" s="43"/>
      <c r="M47" s="43"/>
      <c r="N47" s="43"/>
      <c r="O47" s="43"/>
      <c r="P47" s="43"/>
      <c r="Q47" s="43"/>
      <c r="R47" s="43"/>
      <c r="S47" s="43"/>
      <c r="T47" s="43"/>
      <c r="U47" s="43"/>
      <c r="V47" s="43"/>
      <c r="W47" s="43"/>
    </row>
    <row r="48" spans="1:23" x14ac:dyDescent="0.2">
      <c r="A48" s="43"/>
      <c r="B48" s="43"/>
      <c r="C48" s="43"/>
      <c r="D48" s="66"/>
      <c r="E48" s="43"/>
      <c r="F48" s="43"/>
      <c r="G48" s="43"/>
      <c r="H48" s="43"/>
      <c r="I48" s="43"/>
      <c r="J48" s="43"/>
      <c r="K48" s="43"/>
      <c r="L48" s="43"/>
      <c r="M48" s="43"/>
      <c r="N48" s="43"/>
      <c r="O48" s="43"/>
      <c r="P48" s="43"/>
      <c r="Q48" s="43"/>
      <c r="R48" s="43"/>
      <c r="S48" s="43"/>
      <c r="T48" s="43"/>
      <c r="U48" s="43"/>
      <c r="V48" s="43"/>
      <c r="W48" s="43"/>
    </row>
    <row r="49" spans="1:23" x14ac:dyDescent="0.2">
      <c r="A49" s="43"/>
      <c r="B49" s="43"/>
      <c r="C49" s="43"/>
      <c r="D49" s="66"/>
      <c r="E49" s="43"/>
      <c r="F49" s="43"/>
      <c r="G49" s="43"/>
      <c r="H49" s="43"/>
      <c r="I49" s="43"/>
      <c r="J49" s="43"/>
      <c r="K49" s="43"/>
      <c r="L49" s="43"/>
      <c r="M49" s="43"/>
      <c r="N49" s="43"/>
      <c r="O49" s="43"/>
      <c r="P49" s="43"/>
      <c r="Q49" s="43"/>
      <c r="R49" s="43"/>
      <c r="S49" s="43"/>
      <c r="T49" s="43"/>
      <c r="U49" s="43"/>
      <c r="V49" s="43"/>
      <c r="W49" s="43"/>
    </row>
    <row r="50" spans="1:23" x14ac:dyDescent="0.2">
      <c r="A50" s="43"/>
      <c r="B50" s="43"/>
      <c r="C50" s="43"/>
      <c r="D50" s="66"/>
      <c r="E50" s="43"/>
      <c r="F50" s="43"/>
      <c r="G50" s="43"/>
      <c r="H50" s="43"/>
      <c r="I50" s="43"/>
      <c r="J50" s="43"/>
      <c r="K50" s="43"/>
      <c r="L50" s="43"/>
      <c r="M50" s="43"/>
      <c r="N50" s="43"/>
      <c r="O50" s="43"/>
      <c r="P50" s="43"/>
      <c r="Q50" s="43"/>
      <c r="R50" s="43"/>
      <c r="S50" s="43"/>
      <c r="T50" s="43"/>
      <c r="U50" s="43"/>
      <c r="V50" s="43"/>
      <c r="W50" s="43"/>
    </row>
    <row r="51" spans="1:23" x14ac:dyDescent="0.2">
      <c r="A51" s="43"/>
      <c r="B51" s="43"/>
      <c r="C51" s="43"/>
      <c r="D51" s="66"/>
      <c r="E51" s="43"/>
      <c r="F51" s="43"/>
      <c r="G51" s="43"/>
      <c r="H51" s="43"/>
      <c r="I51" s="43"/>
      <c r="J51" s="43"/>
      <c r="K51" s="43"/>
      <c r="L51" s="43"/>
      <c r="M51" s="43"/>
      <c r="N51" s="43"/>
      <c r="O51" s="43"/>
      <c r="P51" s="43"/>
      <c r="Q51" s="43"/>
      <c r="R51" s="43"/>
      <c r="S51" s="43"/>
      <c r="T51" s="43"/>
      <c r="U51" s="43"/>
      <c r="V51" s="43"/>
      <c r="W51" s="43"/>
    </row>
    <row r="52" spans="1:23" x14ac:dyDescent="0.2">
      <c r="A52" s="43"/>
      <c r="B52" s="43"/>
      <c r="C52" s="43"/>
      <c r="D52" s="66"/>
      <c r="E52" s="43"/>
      <c r="F52" s="43"/>
      <c r="G52" s="43"/>
      <c r="H52" s="43"/>
      <c r="I52" s="43"/>
      <c r="J52" s="43"/>
      <c r="K52" s="43"/>
      <c r="L52" s="43"/>
      <c r="M52" s="43"/>
      <c r="N52" s="43"/>
      <c r="O52" s="43"/>
      <c r="P52" s="43"/>
      <c r="Q52" s="43"/>
      <c r="R52" s="43"/>
      <c r="S52" s="43"/>
      <c r="T52" s="43"/>
      <c r="U52" s="43"/>
      <c r="V52" s="43"/>
      <c r="W52" s="43"/>
    </row>
    <row r="53" spans="1:23" x14ac:dyDescent="0.2">
      <c r="A53" s="43"/>
      <c r="B53" s="43"/>
      <c r="C53" s="43"/>
      <c r="D53" s="66"/>
      <c r="E53" s="43"/>
      <c r="F53" s="43"/>
      <c r="G53" s="43"/>
      <c r="H53" s="43"/>
      <c r="I53" s="43"/>
      <c r="J53" s="43"/>
      <c r="K53" s="43"/>
      <c r="L53" s="43"/>
      <c r="M53" s="43"/>
      <c r="N53" s="43"/>
      <c r="O53" s="43"/>
      <c r="P53" s="43"/>
      <c r="Q53" s="43"/>
      <c r="R53" s="43"/>
      <c r="S53" s="43"/>
      <c r="T53" s="43"/>
      <c r="U53" s="43"/>
      <c r="V53" s="43"/>
      <c r="W53" s="43"/>
    </row>
    <row r="54" spans="1:23" x14ac:dyDescent="0.2">
      <c r="A54" s="43"/>
      <c r="B54" s="43"/>
      <c r="C54" s="43"/>
      <c r="D54" s="66"/>
      <c r="E54" s="43"/>
      <c r="F54" s="43"/>
      <c r="G54" s="43"/>
      <c r="H54" s="43"/>
      <c r="I54" s="43"/>
      <c r="J54" s="43"/>
      <c r="K54" s="43"/>
      <c r="L54" s="43"/>
      <c r="M54" s="43"/>
      <c r="N54" s="43"/>
      <c r="O54" s="43"/>
      <c r="P54" s="43"/>
      <c r="Q54" s="43"/>
      <c r="R54" s="43"/>
      <c r="S54" s="43"/>
      <c r="T54" s="43"/>
      <c r="U54" s="43"/>
      <c r="V54" s="43"/>
      <c r="W54" s="43"/>
    </row>
    <row r="55" spans="1:23" x14ac:dyDescent="0.2">
      <c r="A55" s="43"/>
      <c r="B55" s="43"/>
      <c r="C55" s="43"/>
      <c r="D55" s="66"/>
      <c r="E55" s="43"/>
      <c r="F55" s="43"/>
      <c r="G55" s="43"/>
      <c r="H55" s="43"/>
      <c r="I55" s="43"/>
      <c r="J55" s="43"/>
      <c r="K55" s="43"/>
      <c r="L55" s="43"/>
      <c r="M55" s="43"/>
      <c r="N55" s="43"/>
      <c r="O55" s="43"/>
      <c r="P55" s="43"/>
      <c r="Q55" s="43"/>
      <c r="R55" s="43"/>
      <c r="S55" s="43"/>
      <c r="T55" s="43"/>
      <c r="U55" s="43"/>
      <c r="V55" s="43"/>
      <c r="W55" s="43"/>
    </row>
    <row r="56" spans="1:23" x14ac:dyDescent="0.2">
      <c r="A56" s="43"/>
      <c r="B56" s="43"/>
      <c r="C56" s="43"/>
      <c r="D56" s="66"/>
      <c r="E56" s="43"/>
      <c r="F56" s="43"/>
      <c r="G56" s="43"/>
      <c r="H56" s="43"/>
      <c r="I56" s="43"/>
      <c r="J56" s="43"/>
      <c r="K56" s="43"/>
      <c r="L56" s="43"/>
      <c r="M56" s="43"/>
      <c r="N56" s="43"/>
      <c r="O56" s="43"/>
      <c r="P56" s="43"/>
      <c r="Q56" s="43"/>
      <c r="R56" s="43"/>
      <c r="S56" s="43"/>
      <c r="T56" s="43"/>
      <c r="U56" s="43"/>
      <c r="V56" s="43"/>
      <c r="W56" s="43"/>
    </row>
    <row r="57" spans="1:23" x14ac:dyDescent="0.2">
      <c r="A57" s="43"/>
      <c r="B57" s="43"/>
      <c r="C57" s="43"/>
      <c r="D57" s="66"/>
      <c r="E57" s="43"/>
      <c r="F57" s="43"/>
      <c r="G57" s="43"/>
      <c r="H57" s="43"/>
      <c r="I57" s="43"/>
      <c r="J57" s="43"/>
      <c r="K57" s="43"/>
      <c r="L57" s="43"/>
      <c r="M57" s="43"/>
      <c r="N57" s="43"/>
      <c r="O57" s="43"/>
      <c r="P57" s="43"/>
      <c r="Q57" s="43"/>
      <c r="R57" s="43"/>
      <c r="S57" s="43"/>
      <c r="T57" s="43"/>
      <c r="U57" s="43"/>
      <c r="V57" s="43"/>
      <c r="W57" s="43"/>
    </row>
    <row r="58" spans="1:23" x14ac:dyDescent="0.2">
      <c r="A58" s="43"/>
      <c r="B58" s="43"/>
      <c r="C58" s="43"/>
      <c r="D58" s="66"/>
      <c r="E58" s="43"/>
      <c r="F58" s="43"/>
      <c r="G58" s="43"/>
      <c r="H58" s="43"/>
      <c r="I58" s="43"/>
      <c r="J58" s="43"/>
      <c r="K58" s="43"/>
      <c r="L58" s="43"/>
      <c r="M58" s="43"/>
      <c r="N58" s="43"/>
      <c r="O58" s="43"/>
      <c r="P58" s="43"/>
      <c r="Q58" s="43"/>
      <c r="R58" s="43"/>
      <c r="S58" s="43"/>
      <c r="T58" s="43"/>
      <c r="U58" s="43"/>
      <c r="V58" s="43"/>
      <c r="W58" s="43"/>
    </row>
    <row r="59" spans="1:23" x14ac:dyDescent="0.2">
      <c r="A59" s="43"/>
      <c r="B59" s="43"/>
      <c r="C59" s="43"/>
      <c r="D59" s="66"/>
      <c r="E59" s="43"/>
      <c r="F59" s="43"/>
      <c r="G59" s="43"/>
      <c r="H59" s="43"/>
      <c r="I59" s="43"/>
      <c r="J59" s="43"/>
      <c r="K59" s="43"/>
      <c r="L59" s="43"/>
      <c r="M59" s="43"/>
      <c r="N59" s="43"/>
      <c r="O59" s="43"/>
      <c r="P59" s="43"/>
      <c r="Q59" s="43"/>
      <c r="R59" s="43"/>
      <c r="S59" s="43"/>
      <c r="T59" s="43"/>
      <c r="U59" s="43"/>
      <c r="V59" s="43"/>
      <c r="W59" s="43"/>
    </row>
    <row r="60" spans="1:23" x14ac:dyDescent="0.2">
      <c r="A60" s="43"/>
      <c r="B60" s="43"/>
      <c r="C60" s="43"/>
      <c r="D60" s="66"/>
      <c r="E60" s="43"/>
      <c r="F60" s="43"/>
      <c r="G60" s="43"/>
      <c r="H60" s="43"/>
      <c r="I60" s="43"/>
      <c r="J60" s="43"/>
      <c r="K60" s="43"/>
      <c r="L60" s="43"/>
      <c r="M60" s="43"/>
      <c r="N60" s="43"/>
      <c r="O60" s="43"/>
      <c r="P60" s="43"/>
      <c r="Q60" s="43"/>
      <c r="R60" s="43"/>
      <c r="S60" s="43"/>
      <c r="T60" s="43"/>
      <c r="U60" s="43"/>
      <c r="V60" s="43"/>
      <c r="W60" s="43"/>
    </row>
    <row r="61" spans="1:23" x14ac:dyDescent="0.2">
      <c r="A61" s="43"/>
      <c r="B61" s="43"/>
      <c r="C61" s="43"/>
      <c r="D61" s="66"/>
      <c r="E61" s="43"/>
      <c r="F61" s="43"/>
      <c r="G61" s="43"/>
      <c r="H61" s="43"/>
      <c r="I61" s="43"/>
      <c r="J61" s="43"/>
      <c r="K61" s="43"/>
      <c r="L61" s="43"/>
      <c r="M61" s="43"/>
      <c r="N61" s="43"/>
      <c r="O61" s="43"/>
      <c r="P61" s="43"/>
      <c r="Q61" s="43"/>
      <c r="R61" s="43"/>
      <c r="S61" s="43"/>
      <c r="T61" s="43"/>
      <c r="U61" s="43"/>
      <c r="V61" s="43"/>
      <c r="W61" s="43"/>
    </row>
    <row r="62" spans="1:23" x14ac:dyDescent="0.2">
      <c r="A62" s="43"/>
      <c r="B62" s="43"/>
      <c r="C62" s="43"/>
      <c r="D62" s="66"/>
      <c r="E62" s="43"/>
      <c r="F62" s="43"/>
      <c r="G62" s="43"/>
      <c r="H62" s="43"/>
      <c r="I62" s="43"/>
      <c r="J62" s="43"/>
      <c r="K62" s="43"/>
      <c r="L62" s="43"/>
      <c r="M62" s="43"/>
      <c r="N62" s="43"/>
      <c r="O62" s="43"/>
      <c r="P62" s="43"/>
      <c r="Q62" s="43"/>
      <c r="R62" s="43"/>
      <c r="S62" s="43"/>
      <c r="T62" s="43"/>
      <c r="U62" s="43"/>
      <c r="V62" s="43"/>
      <c r="W62" s="43"/>
    </row>
    <row r="63" spans="1:23" x14ac:dyDescent="0.2">
      <c r="A63" s="43"/>
      <c r="B63" s="43"/>
      <c r="C63" s="43"/>
      <c r="D63" s="66"/>
      <c r="E63" s="43"/>
      <c r="F63" s="43"/>
      <c r="G63" s="43"/>
      <c r="H63" s="43"/>
      <c r="I63" s="43"/>
      <c r="J63" s="43"/>
      <c r="K63" s="43"/>
      <c r="L63" s="43"/>
      <c r="M63" s="43"/>
      <c r="N63" s="43"/>
      <c r="O63" s="43"/>
      <c r="P63" s="43"/>
      <c r="Q63" s="43"/>
      <c r="R63" s="43"/>
      <c r="S63" s="43"/>
      <c r="T63" s="43"/>
      <c r="U63" s="43"/>
      <c r="V63" s="43"/>
      <c r="W63" s="43"/>
    </row>
    <row r="64" spans="1:23" x14ac:dyDescent="0.2">
      <c r="A64" s="43"/>
      <c r="B64" s="43"/>
      <c r="C64" s="43"/>
      <c r="D64" s="66"/>
      <c r="E64" s="43"/>
      <c r="F64" s="43"/>
      <c r="G64" s="43"/>
      <c r="H64" s="43"/>
      <c r="I64" s="43"/>
      <c r="J64" s="43"/>
      <c r="K64" s="43"/>
      <c r="L64" s="43"/>
      <c r="M64" s="43"/>
      <c r="N64" s="43"/>
      <c r="O64" s="43"/>
      <c r="P64" s="43"/>
      <c r="Q64" s="43"/>
      <c r="R64" s="43"/>
      <c r="S64" s="43"/>
      <c r="T64" s="43"/>
      <c r="U64" s="43"/>
      <c r="V64" s="43"/>
      <c r="W64" s="43"/>
    </row>
    <row r="65" spans="1:23" x14ac:dyDescent="0.2">
      <c r="A65" s="43"/>
      <c r="B65" s="43"/>
      <c r="C65" s="43"/>
      <c r="D65" s="66"/>
      <c r="E65" s="43"/>
      <c r="F65" s="43"/>
      <c r="G65" s="43"/>
      <c r="H65" s="43"/>
      <c r="I65" s="43"/>
      <c r="J65" s="43"/>
      <c r="K65" s="43"/>
      <c r="L65" s="43"/>
      <c r="M65" s="43"/>
      <c r="N65" s="43"/>
      <c r="O65" s="43"/>
      <c r="P65" s="43"/>
      <c r="Q65" s="43"/>
      <c r="R65" s="43"/>
      <c r="S65" s="43"/>
      <c r="T65" s="43"/>
      <c r="U65" s="43"/>
      <c r="V65" s="43"/>
      <c r="W65" s="43"/>
    </row>
    <row r="66" spans="1:23" x14ac:dyDescent="0.2">
      <c r="A66" s="43"/>
      <c r="B66" s="43"/>
      <c r="C66" s="43"/>
      <c r="D66" s="66"/>
      <c r="E66" s="43"/>
      <c r="F66" s="43"/>
      <c r="G66" s="43"/>
      <c r="H66" s="43"/>
      <c r="I66" s="43"/>
      <c r="J66" s="43"/>
      <c r="K66" s="43"/>
      <c r="L66" s="43"/>
      <c r="M66" s="43"/>
      <c r="N66" s="43"/>
      <c r="O66" s="43"/>
      <c r="P66" s="43"/>
      <c r="Q66" s="43"/>
      <c r="R66" s="43"/>
      <c r="S66" s="43"/>
      <c r="T66" s="43"/>
      <c r="U66" s="43"/>
      <c r="V66" s="43"/>
      <c r="W66" s="43"/>
    </row>
    <row r="67" spans="1:23" x14ac:dyDescent="0.2">
      <c r="A67" s="43"/>
      <c r="B67" s="43"/>
      <c r="C67" s="43"/>
      <c r="D67" s="66"/>
      <c r="E67" s="43"/>
      <c r="F67" s="43"/>
      <c r="G67" s="43"/>
      <c r="H67" s="43"/>
      <c r="I67" s="43"/>
      <c r="J67" s="43"/>
      <c r="K67" s="43"/>
      <c r="L67" s="43"/>
      <c r="M67" s="43"/>
      <c r="N67" s="43"/>
      <c r="O67" s="43"/>
      <c r="P67" s="43"/>
      <c r="Q67" s="43"/>
      <c r="R67" s="43"/>
      <c r="S67" s="43"/>
      <c r="T67" s="43"/>
      <c r="U67" s="43"/>
      <c r="V67" s="43"/>
      <c r="W67" s="43"/>
    </row>
    <row r="68" spans="1:23" x14ac:dyDescent="0.2">
      <c r="A68" s="43"/>
      <c r="B68" s="43"/>
      <c r="C68" s="43"/>
      <c r="D68" s="66"/>
      <c r="E68" s="43"/>
      <c r="F68" s="43"/>
      <c r="G68" s="43"/>
      <c r="H68" s="43"/>
      <c r="I68" s="43"/>
      <c r="J68" s="43"/>
      <c r="K68" s="43"/>
      <c r="L68" s="43"/>
      <c r="M68" s="43"/>
      <c r="N68" s="43"/>
      <c r="O68" s="43"/>
      <c r="P68" s="43"/>
      <c r="Q68" s="43"/>
      <c r="R68" s="43"/>
      <c r="S68" s="43"/>
      <c r="T68" s="43"/>
      <c r="U68" s="43"/>
      <c r="V68" s="43"/>
      <c r="W68" s="43"/>
    </row>
    <row r="69" spans="1:23" x14ac:dyDescent="0.2">
      <c r="A69" s="43"/>
      <c r="B69" s="43"/>
      <c r="C69" s="43"/>
      <c r="D69" s="66"/>
      <c r="E69" s="43"/>
      <c r="F69" s="43"/>
      <c r="G69" s="43"/>
      <c r="H69" s="43"/>
      <c r="I69" s="43"/>
      <c r="J69" s="43"/>
      <c r="K69" s="43"/>
      <c r="L69" s="43"/>
      <c r="M69" s="43"/>
      <c r="N69" s="43"/>
      <c r="O69" s="43"/>
      <c r="P69" s="43"/>
      <c r="Q69" s="43"/>
      <c r="R69" s="43"/>
      <c r="S69" s="43"/>
      <c r="T69" s="43"/>
      <c r="U69" s="43"/>
      <c r="V69" s="43"/>
      <c r="W69" s="43"/>
    </row>
    <row r="70" spans="1:23" x14ac:dyDescent="0.2">
      <c r="A70" s="43"/>
      <c r="B70" s="43"/>
      <c r="C70" s="43"/>
      <c r="D70" s="66"/>
      <c r="E70" s="43"/>
      <c r="F70" s="43"/>
      <c r="G70" s="43"/>
      <c r="H70" s="43"/>
      <c r="I70" s="43"/>
      <c r="J70" s="43"/>
      <c r="K70" s="43"/>
      <c r="L70" s="43"/>
      <c r="M70" s="43"/>
      <c r="N70" s="43"/>
      <c r="O70" s="43"/>
      <c r="P70" s="43"/>
      <c r="Q70" s="43"/>
      <c r="R70" s="43"/>
      <c r="S70" s="43"/>
      <c r="T70" s="43"/>
      <c r="U70" s="43"/>
      <c r="V70" s="43"/>
      <c r="W70" s="43"/>
    </row>
    <row r="71" spans="1:23" x14ac:dyDescent="0.2">
      <c r="A71" s="43"/>
      <c r="B71" s="43"/>
      <c r="C71" s="43"/>
      <c r="D71" s="66"/>
      <c r="E71" s="43"/>
      <c r="F71" s="43"/>
      <c r="G71" s="43"/>
      <c r="O71" s="43"/>
      <c r="P71" s="43"/>
    </row>
    <row r="72" spans="1:23" x14ac:dyDescent="0.2">
      <c r="A72" s="43"/>
      <c r="B72" s="43"/>
      <c r="C72" s="43"/>
      <c r="D72" s="66"/>
      <c r="E72" s="43"/>
      <c r="F72" s="43"/>
      <c r="G72" s="43"/>
      <c r="O72" s="43"/>
      <c r="P72" s="43"/>
    </row>
    <row r="73" spans="1:23" x14ac:dyDescent="0.2">
      <c r="A73" s="43"/>
      <c r="B73" s="43"/>
      <c r="C73" s="43"/>
      <c r="D73" s="66"/>
      <c r="E73" s="43"/>
      <c r="F73" s="43"/>
      <c r="G73" s="43"/>
      <c r="O73" s="43"/>
      <c r="P73" s="43"/>
    </row>
  </sheetData>
  <mergeCells count="7">
    <mergeCell ref="A24:G24"/>
    <mergeCell ref="G2:G3"/>
    <mergeCell ref="A2:A3"/>
    <mergeCell ref="B2:B3"/>
    <mergeCell ref="C2:C3"/>
    <mergeCell ref="E2:E3"/>
    <mergeCell ref="F2:F3"/>
  </mergeCells>
  <conditionalFormatting sqref="D4">
    <cfRule type="expression" dxfId="37" priority="15">
      <formula>MOD($D4,1)&lt;&gt;0</formula>
    </cfRule>
    <cfRule type="expression" dxfId="36" priority="17">
      <formula>MOD($D4,1)=0</formula>
    </cfRule>
  </conditionalFormatting>
  <conditionalFormatting sqref="D5:D23">
    <cfRule type="expression" dxfId="35" priority="11">
      <formula>MOD($D5,1)&lt;&gt;0</formula>
    </cfRule>
    <cfRule type="expression" dxfId="34" priority="12">
      <formula>MOD($D5,1)=0</formula>
    </cfRule>
  </conditionalFormatting>
  <conditionalFormatting sqref="D29">
    <cfRule type="expression" dxfId="33" priority="7">
      <formula>MOD($D29,1)&lt;&gt;0</formula>
    </cfRule>
    <cfRule type="expression" dxfId="32" priority="8">
      <formula>MOD($D29,1)=0</formula>
    </cfRule>
  </conditionalFormatting>
  <conditionalFormatting sqref="D28">
    <cfRule type="expression" dxfId="31" priority="3">
      <formula>MOD($D28,1)&lt;&gt;0</formula>
    </cfRule>
    <cfRule type="expression" dxfId="30" priority="4">
      <formula>MOD($D28,1)=0</formula>
    </cfRule>
  </conditionalFormatting>
  <conditionalFormatting sqref="D25:D27">
    <cfRule type="expression" dxfId="29" priority="1">
      <formula>MOD($D25,1)&lt;&gt;0</formula>
    </cfRule>
    <cfRule type="expression" dxfId="28" priority="2">
      <formula>MOD($D25,1)=0</formula>
    </cfRule>
  </conditionalFormatting>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V56"/>
  <sheetViews>
    <sheetView workbookViewId="0">
      <selection activeCell="D15" sqref="D15"/>
    </sheetView>
  </sheetViews>
  <sheetFormatPr defaultRowHeight="14.25" x14ac:dyDescent="0.2"/>
  <cols>
    <col min="1" max="1" width="15" customWidth="1"/>
    <col min="2" max="2" width="22.875" customWidth="1"/>
    <col min="3" max="3" width="18.25" customWidth="1"/>
    <col min="5" max="5" width="12.625" customWidth="1"/>
    <col min="6" max="6" width="9.5" customWidth="1"/>
    <col min="9" max="9" width="15.625" customWidth="1"/>
    <col min="10" max="10" width="21.5" customWidth="1"/>
  </cols>
  <sheetData>
    <row r="1" spans="1:22" ht="19.5" x14ac:dyDescent="0.2">
      <c r="A1" s="10" t="s">
        <v>376</v>
      </c>
      <c r="B1" s="5"/>
      <c r="C1" s="5"/>
      <c r="D1" s="5"/>
      <c r="E1" s="5"/>
      <c r="F1" s="5"/>
      <c r="G1" s="5"/>
      <c r="H1" s="43"/>
      <c r="I1" s="43"/>
      <c r="J1" s="43"/>
      <c r="K1" s="43"/>
      <c r="L1" s="43"/>
      <c r="M1" s="43"/>
      <c r="N1" s="43"/>
      <c r="O1" s="43"/>
      <c r="P1" s="43"/>
      <c r="Q1" s="43"/>
      <c r="R1" s="43"/>
      <c r="S1" s="43"/>
      <c r="T1" s="43"/>
      <c r="U1" s="43"/>
      <c r="V1" s="43"/>
    </row>
    <row r="2" spans="1:22" x14ac:dyDescent="0.2">
      <c r="A2" s="130" t="s">
        <v>35</v>
      </c>
      <c r="B2" s="126" t="s">
        <v>68</v>
      </c>
      <c r="C2" s="126" t="s">
        <v>73</v>
      </c>
      <c r="D2" s="16" t="s">
        <v>74</v>
      </c>
      <c r="E2" s="126" t="s">
        <v>76</v>
      </c>
      <c r="F2" s="128" t="s">
        <v>77</v>
      </c>
      <c r="G2" s="128" t="s">
        <v>44</v>
      </c>
      <c r="H2" s="43"/>
      <c r="I2" s="43"/>
      <c r="J2" s="43"/>
      <c r="K2" s="43"/>
      <c r="L2" s="43"/>
      <c r="M2" s="43"/>
      <c r="N2" s="43"/>
      <c r="O2" s="43"/>
      <c r="P2" s="43"/>
      <c r="Q2" s="43"/>
      <c r="R2" s="43"/>
      <c r="S2" s="43"/>
      <c r="T2" s="43"/>
      <c r="U2" s="43"/>
      <c r="V2" s="43"/>
    </row>
    <row r="3" spans="1:22" ht="21.75" customHeight="1" thickBot="1" x14ac:dyDescent="0.25">
      <c r="A3" s="131"/>
      <c r="B3" s="127"/>
      <c r="C3" s="127"/>
      <c r="D3" s="1" t="s">
        <v>75</v>
      </c>
      <c r="E3" s="127"/>
      <c r="F3" s="129"/>
      <c r="G3" s="129"/>
      <c r="H3" s="43"/>
      <c r="I3" s="43"/>
      <c r="J3" s="43"/>
      <c r="K3" s="43"/>
      <c r="L3" s="43"/>
      <c r="M3" s="43"/>
      <c r="N3" s="43"/>
      <c r="O3" s="43"/>
      <c r="P3" s="43"/>
      <c r="Q3" s="43"/>
      <c r="R3" s="43"/>
      <c r="S3" s="43"/>
      <c r="T3" s="43"/>
      <c r="U3" s="43"/>
      <c r="V3" s="43"/>
    </row>
    <row r="4" spans="1:22" ht="24" thickTop="1" thickBot="1" x14ac:dyDescent="0.25">
      <c r="A4" s="42" t="s">
        <v>84</v>
      </c>
      <c r="B4" s="25" t="s">
        <v>195</v>
      </c>
      <c r="C4" s="45" t="s">
        <v>196</v>
      </c>
      <c r="D4" s="26">
        <v>46.5</v>
      </c>
      <c r="E4" s="45" t="s">
        <v>312</v>
      </c>
      <c r="F4" s="26" t="s">
        <v>58</v>
      </c>
      <c r="G4" s="45" t="s">
        <v>59</v>
      </c>
      <c r="H4" s="43"/>
      <c r="I4" s="43"/>
      <c r="J4" s="43"/>
      <c r="K4" s="43"/>
      <c r="L4" s="43"/>
      <c r="M4" s="43"/>
      <c r="N4" s="43"/>
      <c r="O4" s="43"/>
      <c r="P4" s="43"/>
      <c r="Q4" s="43"/>
      <c r="R4" s="43"/>
      <c r="S4" s="43"/>
      <c r="T4" s="43"/>
      <c r="U4" s="43"/>
      <c r="V4" s="43"/>
    </row>
    <row r="5" spans="1:22" ht="15" thickBot="1" x14ac:dyDescent="0.25">
      <c r="A5" s="42" t="s">
        <v>99</v>
      </c>
      <c r="B5" s="25" t="s">
        <v>211</v>
      </c>
      <c r="C5" s="45" t="s">
        <v>212</v>
      </c>
      <c r="D5" s="26">
        <v>48.3</v>
      </c>
      <c r="E5" s="45" t="s">
        <v>312</v>
      </c>
      <c r="F5" s="26" t="s">
        <v>58</v>
      </c>
      <c r="G5" s="45" t="s">
        <v>59</v>
      </c>
      <c r="H5" s="43"/>
      <c r="I5" s="43"/>
      <c r="J5" s="43"/>
      <c r="K5" s="43"/>
      <c r="L5" s="43"/>
      <c r="M5" s="43"/>
      <c r="N5" s="43"/>
      <c r="O5" s="43"/>
      <c r="P5" s="43"/>
      <c r="Q5" s="43"/>
      <c r="R5" s="43"/>
      <c r="S5" s="43"/>
      <c r="T5" s="43"/>
      <c r="U5" s="43"/>
      <c r="V5" s="43"/>
    </row>
    <row r="6" spans="1:22" ht="15" thickBot="1" x14ac:dyDescent="0.25">
      <c r="A6" s="42" t="s">
        <v>230</v>
      </c>
      <c r="B6" s="25" t="s">
        <v>194</v>
      </c>
      <c r="C6" s="45" t="s">
        <v>295</v>
      </c>
      <c r="D6" s="26">
        <v>9.9</v>
      </c>
      <c r="E6" s="45" t="s">
        <v>312</v>
      </c>
      <c r="F6" s="26" t="s">
        <v>58</v>
      </c>
      <c r="G6" s="45" t="s">
        <v>121</v>
      </c>
      <c r="H6" s="43"/>
      <c r="I6" s="43"/>
      <c r="J6" s="43"/>
      <c r="K6" s="43"/>
      <c r="L6" s="43"/>
      <c r="M6" s="43"/>
      <c r="N6" s="43"/>
      <c r="O6" s="43"/>
      <c r="P6" s="43"/>
      <c r="Q6" s="43"/>
      <c r="R6" s="43"/>
      <c r="S6" s="43"/>
      <c r="T6" s="43"/>
      <c r="U6" s="43"/>
      <c r="V6" s="43"/>
    </row>
    <row r="7" spans="1:22" ht="23.25" thickBot="1" x14ac:dyDescent="0.25">
      <c r="A7" s="42" t="s">
        <v>238</v>
      </c>
      <c r="B7" s="25" t="s">
        <v>239</v>
      </c>
      <c r="C7" s="45" t="s">
        <v>298</v>
      </c>
      <c r="D7" s="26">
        <v>140.69999999999999</v>
      </c>
      <c r="E7" s="45" t="s">
        <v>312</v>
      </c>
      <c r="F7" s="26" t="s">
        <v>58</v>
      </c>
      <c r="G7" s="45" t="s">
        <v>121</v>
      </c>
      <c r="H7" s="43"/>
      <c r="I7" s="43"/>
      <c r="J7" s="43"/>
      <c r="K7" s="43"/>
      <c r="L7" s="43"/>
      <c r="M7" s="43"/>
      <c r="N7" s="43"/>
      <c r="O7" s="43"/>
      <c r="P7" s="43"/>
      <c r="Q7" s="43"/>
      <c r="R7" s="43"/>
      <c r="S7" s="43"/>
      <c r="T7" s="43"/>
      <c r="U7" s="43"/>
      <c r="V7" s="43"/>
    </row>
    <row r="8" spans="1:22" ht="15" thickBot="1" x14ac:dyDescent="0.25">
      <c r="A8" s="42" t="s">
        <v>244</v>
      </c>
      <c r="B8" s="25" t="s">
        <v>194</v>
      </c>
      <c r="C8" s="45" t="s">
        <v>331</v>
      </c>
      <c r="D8" s="26">
        <v>4.8</v>
      </c>
      <c r="E8" s="45" t="s">
        <v>312</v>
      </c>
      <c r="F8" s="26" t="s">
        <v>58</v>
      </c>
      <c r="G8" s="45" t="s">
        <v>121</v>
      </c>
      <c r="H8" s="43"/>
      <c r="I8" s="43"/>
      <c r="J8" s="43"/>
      <c r="K8" s="43"/>
      <c r="L8" s="43"/>
      <c r="M8" s="43"/>
      <c r="N8" s="43"/>
      <c r="O8" s="43"/>
      <c r="P8" s="43"/>
      <c r="Q8" s="43"/>
      <c r="R8" s="43"/>
      <c r="S8" s="43"/>
      <c r="T8" s="43"/>
      <c r="U8" s="43"/>
      <c r="V8" s="43"/>
    </row>
    <row r="9" spans="1:22" ht="23.25" thickBot="1" x14ac:dyDescent="0.25">
      <c r="A9" s="42" t="s">
        <v>322</v>
      </c>
      <c r="B9" s="25" t="s">
        <v>323</v>
      </c>
      <c r="C9" s="45" t="s">
        <v>296</v>
      </c>
      <c r="D9" s="26">
        <v>30</v>
      </c>
      <c r="E9" s="45" t="s">
        <v>312</v>
      </c>
      <c r="F9" s="26" t="s">
        <v>58</v>
      </c>
      <c r="G9" s="45" t="s">
        <v>121</v>
      </c>
      <c r="H9" s="43"/>
      <c r="I9" s="43"/>
      <c r="J9" s="43"/>
      <c r="K9" s="43"/>
      <c r="L9" s="43"/>
      <c r="M9" s="43"/>
      <c r="N9" s="43"/>
      <c r="O9" s="43"/>
      <c r="P9" s="43"/>
      <c r="Q9" s="43"/>
      <c r="R9" s="43"/>
      <c r="S9" s="43"/>
      <c r="T9" s="43"/>
      <c r="U9" s="43"/>
      <c r="V9" s="43"/>
    </row>
    <row r="10" spans="1:22" ht="15" thickBot="1" x14ac:dyDescent="0.25">
      <c r="A10" s="42" t="s">
        <v>259</v>
      </c>
      <c r="B10" s="25" t="s">
        <v>260</v>
      </c>
      <c r="C10" s="45" t="s">
        <v>297</v>
      </c>
      <c r="D10" s="26">
        <v>0.6</v>
      </c>
      <c r="E10" s="45" t="s">
        <v>312</v>
      </c>
      <c r="F10" s="26" t="s">
        <v>58</v>
      </c>
      <c r="G10" s="45" t="s">
        <v>121</v>
      </c>
      <c r="H10" s="43"/>
      <c r="I10" s="43"/>
      <c r="J10" s="43"/>
      <c r="K10" s="43"/>
      <c r="L10" s="43"/>
      <c r="M10" s="43"/>
      <c r="N10" s="43"/>
      <c r="O10" s="43"/>
      <c r="P10" s="43"/>
      <c r="Q10" s="43"/>
      <c r="R10" s="43"/>
      <c r="S10" s="43"/>
      <c r="T10" s="43"/>
      <c r="U10" s="43"/>
      <c r="V10" s="43"/>
    </row>
    <row r="11" spans="1:22" s="41" customFormat="1" ht="15" thickBot="1" x14ac:dyDescent="0.25">
      <c r="A11" s="118" t="s">
        <v>318</v>
      </c>
      <c r="B11" s="118"/>
      <c r="C11" s="118"/>
      <c r="D11" s="118"/>
      <c r="E11" s="118"/>
      <c r="F11" s="118"/>
      <c r="G11" s="119"/>
      <c r="H11" s="43"/>
      <c r="I11" s="43"/>
      <c r="J11" s="43"/>
      <c r="K11" s="43"/>
      <c r="L11" s="43"/>
      <c r="M11" s="43"/>
      <c r="N11" s="43"/>
      <c r="O11" s="43"/>
      <c r="P11" s="43"/>
      <c r="Q11" s="43"/>
      <c r="R11" s="43"/>
      <c r="S11" s="43"/>
      <c r="T11" s="43"/>
      <c r="U11" s="43"/>
      <c r="V11" s="43"/>
    </row>
    <row r="12" spans="1:22" s="41" customFormat="1" ht="23.25" thickBot="1" x14ac:dyDescent="0.25">
      <c r="A12" s="42" t="s">
        <v>158</v>
      </c>
      <c r="B12" s="25" t="s">
        <v>159</v>
      </c>
      <c r="C12" s="45" t="s">
        <v>317</v>
      </c>
      <c r="D12" s="26">
        <v>165.5</v>
      </c>
      <c r="E12" s="45" t="s">
        <v>312</v>
      </c>
      <c r="F12" s="26" t="s">
        <v>58</v>
      </c>
      <c r="G12" s="45" t="s">
        <v>59</v>
      </c>
      <c r="H12" s="43"/>
      <c r="I12" s="43"/>
      <c r="J12" s="43"/>
      <c r="K12" s="43"/>
      <c r="L12" s="43"/>
      <c r="M12" s="43"/>
      <c r="N12" s="43"/>
      <c r="O12" s="43"/>
      <c r="P12" s="43"/>
      <c r="Q12" s="43"/>
      <c r="R12" s="43"/>
      <c r="S12" s="43"/>
      <c r="T12" s="43"/>
      <c r="U12" s="43"/>
      <c r="V12" s="43"/>
    </row>
    <row r="13" spans="1:22" s="41" customFormat="1" ht="23.25" thickBot="1" x14ac:dyDescent="0.25">
      <c r="A13" s="42" t="s">
        <v>445</v>
      </c>
      <c r="B13" s="25" t="s">
        <v>118</v>
      </c>
      <c r="C13" s="104" t="s">
        <v>444</v>
      </c>
      <c r="D13" s="61">
        <v>113</v>
      </c>
      <c r="E13" s="45" t="s">
        <v>312</v>
      </c>
      <c r="F13" s="105" t="s">
        <v>58</v>
      </c>
      <c r="G13" s="45" t="s">
        <v>59</v>
      </c>
      <c r="H13" s="96"/>
      <c r="I13" s="96"/>
      <c r="J13" s="96"/>
      <c r="K13" s="96"/>
      <c r="L13" s="96"/>
      <c r="M13" s="96"/>
      <c r="N13" s="96"/>
      <c r="O13" s="96"/>
      <c r="P13" s="96"/>
      <c r="Q13" s="96"/>
      <c r="R13" s="96"/>
      <c r="S13" s="96"/>
      <c r="T13" s="96"/>
      <c r="U13" s="96"/>
      <c r="V13" s="96"/>
    </row>
    <row r="14" spans="1:22" s="41" customFormat="1" ht="34.5" thickBot="1" x14ac:dyDescent="0.25">
      <c r="A14" s="42" t="s">
        <v>178</v>
      </c>
      <c r="B14" s="25" t="s">
        <v>360</v>
      </c>
      <c r="C14" s="104" t="s">
        <v>442</v>
      </c>
      <c r="D14" s="61">
        <v>106.7</v>
      </c>
      <c r="E14" s="45" t="s">
        <v>312</v>
      </c>
      <c r="F14" s="105" t="s">
        <v>58</v>
      </c>
      <c r="G14" s="45" t="s">
        <v>59</v>
      </c>
      <c r="H14" s="96"/>
      <c r="I14" s="96"/>
      <c r="J14" s="96"/>
      <c r="K14" s="96"/>
      <c r="L14" s="96"/>
      <c r="M14" s="96"/>
      <c r="N14" s="96"/>
      <c r="O14" s="96"/>
      <c r="P14" s="96"/>
      <c r="Q14" s="96"/>
      <c r="R14" s="96"/>
      <c r="S14" s="96"/>
      <c r="T14" s="96"/>
      <c r="U14" s="96"/>
      <c r="V14" s="96"/>
    </row>
    <row r="15" spans="1:22" ht="15" thickBot="1" x14ac:dyDescent="0.25">
      <c r="A15" s="33" t="s">
        <v>47</v>
      </c>
      <c r="B15" s="25"/>
      <c r="C15" s="24"/>
      <c r="D15" s="36">
        <f>SUM(D4:D14)</f>
        <v>666</v>
      </c>
      <c r="E15" s="27"/>
      <c r="F15" s="3"/>
      <c r="G15" s="27"/>
      <c r="H15" s="43"/>
      <c r="I15" s="43"/>
      <c r="J15" s="43"/>
      <c r="K15" s="43"/>
      <c r="L15" s="43"/>
      <c r="M15" s="43"/>
      <c r="N15" s="43"/>
      <c r="O15" s="43"/>
      <c r="P15" s="43"/>
      <c r="Q15" s="43"/>
      <c r="R15" s="43"/>
      <c r="S15" s="43"/>
      <c r="T15" s="43"/>
      <c r="U15" s="43"/>
      <c r="V15" s="43"/>
    </row>
    <row r="16" spans="1:22" x14ac:dyDescent="0.2">
      <c r="A16" s="43"/>
      <c r="B16" s="43"/>
      <c r="C16" s="43"/>
      <c r="D16" s="43"/>
      <c r="E16" s="43"/>
      <c r="F16" s="43"/>
      <c r="G16" s="43"/>
      <c r="H16" s="43"/>
      <c r="I16" s="43"/>
      <c r="J16" s="43"/>
      <c r="K16" s="43"/>
      <c r="L16" s="43"/>
      <c r="M16" s="43"/>
      <c r="N16" s="43"/>
      <c r="O16" s="43"/>
      <c r="P16" s="43"/>
      <c r="Q16" s="43"/>
      <c r="R16" s="43"/>
      <c r="S16" s="43"/>
      <c r="T16" s="43"/>
      <c r="U16" s="43"/>
      <c r="V16" s="43"/>
    </row>
    <row r="17" spans="1:22" x14ac:dyDescent="0.2">
      <c r="A17" s="43"/>
      <c r="B17" s="43"/>
      <c r="C17" s="43"/>
      <c r="D17" s="43"/>
      <c r="E17" s="43"/>
      <c r="F17" s="43"/>
      <c r="G17" s="43"/>
      <c r="H17" s="43"/>
      <c r="I17" s="43"/>
      <c r="J17" s="43"/>
      <c r="K17" s="43"/>
      <c r="L17" s="43"/>
      <c r="M17" s="43"/>
      <c r="N17" s="43"/>
      <c r="O17" s="43"/>
      <c r="P17" s="43"/>
      <c r="Q17" s="43"/>
      <c r="R17" s="43"/>
      <c r="S17" s="43"/>
      <c r="T17" s="43"/>
      <c r="U17" s="43"/>
      <c r="V17" s="43"/>
    </row>
    <row r="18" spans="1:22" x14ac:dyDescent="0.2">
      <c r="A18" s="43"/>
      <c r="B18" s="43"/>
      <c r="C18" s="43"/>
      <c r="D18" s="43"/>
      <c r="E18" s="43"/>
      <c r="F18" s="43"/>
      <c r="G18" s="43"/>
      <c r="H18" s="43"/>
      <c r="I18" s="43"/>
      <c r="J18" s="43"/>
      <c r="K18" s="43"/>
      <c r="L18" s="43"/>
      <c r="M18" s="43"/>
      <c r="N18" s="43"/>
      <c r="O18" s="43"/>
      <c r="P18" s="43"/>
      <c r="Q18" s="43"/>
      <c r="R18" s="43"/>
      <c r="S18" s="43"/>
      <c r="T18" s="43"/>
      <c r="U18" s="43"/>
      <c r="V18" s="43"/>
    </row>
    <row r="19" spans="1:22" x14ac:dyDescent="0.2">
      <c r="A19" s="43"/>
      <c r="B19" s="43"/>
      <c r="C19" s="43"/>
      <c r="D19" s="43"/>
      <c r="E19" s="43"/>
      <c r="F19" s="43"/>
      <c r="G19" s="43"/>
      <c r="H19" s="43"/>
      <c r="I19" s="43"/>
      <c r="J19" s="43"/>
      <c r="K19" s="43"/>
      <c r="L19" s="43"/>
      <c r="M19" s="43"/>
      <c r="N19" s="43"/>
      <c r="O19" s="43"/>
      <c r="P19" s="43"/>
      <c r="Q19" s="43"/>
      <c r="R19" s="43"/>
      <c r="S19" s="43"/>
      <c r="T19" s="43"/>
      <c r="U19" s="43"/>
      <c r="V19" s="43"/>
    </row>
    <row r="20" spans="1:22" x14ac:dyDescent="0.2">
      <c r="A20" s="43"/>
      <c r="B20" s="43"/>
      <c r="C20" s="43"/>
      <c r="D20" s="43"/>
      <c r="E20" s="43"/>
      <c r="F20" s="43"/>
      <c r="G20" s="43"/>
      <c r="H20" s="43"/>
      <c r="I20" s="43"/>
      <c r="J20" s="43"/>
      <c r="K20" s="43"/>
      <c r="L20" s="43"/>
      <c r="M20" s="43"/>
      <c r="N20" s="43"/>
      <c r="O20" s="43"/>
      <c r="P20" s="43"/>
      <c r="Q20" s="43"/>
      <c r="R20" s="43"/>
      <c r="S20" s="43"/>
      <c r="T20" s="43"/>
      <c r="U20" s="43"/>
      <c r="V20" s="43"/>
    </row>
    <row r="21" spans="1:22" x14ac:dyDescent="0.2">
      <c r="A21" s="43"/>
      <c r="B21" s="43"/>
      <c r="C21" s="43"/>
      <c r="D21" s="43"/>
      <c r="E21" s="43"/>
      <c r="F21" s="43"/>
      <c r="G21" s="43"/>
      <c r="H21" s="43"/>
      <c r="I21" s="43"/>
      <c r="J21" s="43"/>
      <c r="K21" s="43"/>
      <c r="L21" s="43"/>
      <c r="M21" s="43"/>
      <c r="N21" s="43"/>
      <c r="O21" s="43"/>
      <c r="P21" s="43"/>
      <c r="Q21" s="43"/>
      <c r="R21" s="43"/>
      <c r="S21" s="43"/>
      <c r="T21" s="43"/>
      <c r="U21" s="43"/>
      <c r="V21" s="43"/>
    </row>
    <row r="22" spans="1:22" x14ac:dyDescent="0.2">
      <c r="A22" s="43"/>
      <c r="B22" s="43"/>
      <c r="C22" s="43"/>
      <c r="D22" s="43"/>
      <c r="E22" s="43"/>
      <c r="F22" s="43"/>
      <c r="G22" s="43"/>
      <c r="H22" s="43"/>
      <c r="I22" s="43"/>
      <c r="J22" s="43"/>
      <c r="K22" s="43"/>
      <c r="L22" s="43"/>
      <c r="M22" s="43"/>
      <c r="N22" s="43"/>
      <c r="O22" s="43"/>
      <c r="P22" s="43"/>
      <c r="Q22" s="43"/>
      <c r="R22" s="43"/>
      <c r="S22" s="43"/>
      <c r="T22" s="43"/>
      <c r="U22" s="43"/>
      <c r="V22" s="43"/>
    </row>
    <row r="23" spans="1:22" x14ac:dyDescent="0.2">
      <c r="A23" s="43"/>
      <c r="B23" s="43"/>
      <c r="C23" s="43"/>
      <c r="D23" s="43"/>
      <c r="E23" s="43"/>
      <c r="F23" s="43"/>
      <c r="G23" s="43"/>
      <c r="H23" s="43"/>
      <c r="I23" s="43"/>
      <c r="J23" s="43"/>
      <c r="K23" s="43"/>
      <c r="L23" s="43"/>
      <c r="M23" s="43"/>
      <c r="N23" s="43"/>
      <c r="O23" s="43"/>
      <c r="P23" s="43"/>
      <c r="Q23" s="43"/>
      <c r="R23" s="43"/>
      <c r="S23" s="43"/>
      <c r="T23" s="43"/>
      <c r="U23" s="43"/>
      <c r="V23" s="43"/>
    </row>
    <row r="24" spans="1:22" x14ac:dyDescent="0.2">
      <c r="A24" s="43"/>
      <c r="B24" s="43"/>
      <c r="C24" s="43"/>
      <c r="D24" s="43"/>
      <c r="E24" s="43"/>
      <c r="F24" s="43"/>
      <c r="G24" s="43"/>
      <c r="H24" s="43"/>
      <c r="I24" s="43"/>
      <c r="J24" s="43"/>
      <c r="K24" s="43"/>
      <c r="L24" s="43"/>
      <c r="M24" s="43"/>
      <c r="N24" s="43"/>
      <c r="O24" s="43"/>
      <c r="P24" s="43"/>
      <c r="Q24" s="43"/>
      <c r="R24" s="43"/>
      <c r="S24" s="43"/>
      <c r="T24" s="43"/>
      <c r="U24" s="43"/>
      <c r="V24" s="43"/>
    </row>
    <row r="25" spans="1:22" x14ac:dyDescent="0.2">
      <c r="A25" s="43"/>
      <c r="B25" s="43"/>
      <c r="C25" s="43"/>
      <c r="D25" s="43"/>
      <c r="E25" s="43"/>
      <c r="F25" s="43"/>
      <c r="G25" s="43"/>
      <c r="H25" s="43"/>
      <c r="I25" s="43"/>
      <c r="J25" s="43"/>
      <c r="K25" s="43"/>
      <c r="L25" s="43"/>
      <c r="M25" s="43"/>
      <c r="N25" s="43"/>
      <c r="O25" s="43"/>
      <c r="P25" s="43"/>
      <c r="Q25" s="43"/>
      <c r="R25" s="43"/>
      <c r="S25" s="43"/>
      <c r="T25" s="43"/>
      <c r="U25" s="43"/>
      <c r="V25" s="43"/>
    </row>
    <row r="26" spans="1:22" x14ac:dyDescent="0.2">
      <c r="A26" s="43"/>
      <c r="B26" s="43"/>
      <c r="C26" s="43"/>
      <c r="D26" s="43"/>
      <c r="E26" s="43"/>
      <c r="F26" s="43"/>
      <c r="G26" s="43"/>
      <c r="H26" s="43"/>
      <c r="I26" s="43"/>
      <c r="J26" s="43"/>
      <c r="K26" s="43"/>
      <c r="L26" s="43"/>
      <c r="M26" s="43"/>
      <c r="N26" s="43"/>
      <c r="O26" s="43"/>
      <c r="P26" s="43"/>
      <c r="Q26" s="43"/>
      <c r="R26" s="43"/>
      <c r="S26" s="43"/>
      <c r="T26" s="43"/>
      <c r="U26" s="43"/>
      <c r="V26" s="43"/>
    </row>
    <row r="27" spans="1:22" x14ac:dyDescent="0.2">
      <c r="A27" s="43"/>
      <c r="B27" s="43"/>
      <c r="C27" s="43"/>
      <c r="D27" s="43"/>
      <c r="E27" s="43"/>
      <c r="F27" s="43"/>
      <c r="G27" s="43"/>
      <c r="H27" s="43"/>
      <c r="I27" s="43"/>
      <c r="J27" s="43"/>
      <c r="K27" s="43"/>
      <c r="L27" s="43"/>
      <c r="M27" s="43"/>
      <c r="N27" s="43"/>
      <c r="O27" s="43"/>
      <c r="P27" s="43"/>
      <c r="Q27" s="43"/>
      <c r="R27" s="43"/>
      <c r="S27" s="43"/>
      <c r="T27" s="43"/>
      <c r="U27" s="43"/>
      <c r="V27" s="43"/>
    </row>
    <row r="28" spans="1:22" x14ac:dyDescent="0.2">
      <c r="A28" s="43"/>
      <c r="B28" s="43"/>
      <c r="C28" s="43"/>
      <c r="D28" s="43"/>
      <c r="E28" s="43"/>
      <c r="F28" s="43"/>
      <c r="G28" s="43"/>
      <c r="H28" s="43"/>
      <c r="I28" s="43"/>
      <c r="J28" s="43"/>
      <c r="K28" s="43"/>
      <c r="L28" s="43"/>
      <c r="M28" s="43"/>
      <c r="N28" s="43"/>
      <c r="O28" s="43"/>
      <c r="P28" s="43"/>
      <c r="Q28" s="43"/>
      <c r="R28" s="43"/>
      <c r="S28" s="43"/>
      <c r="T28" s="43"/>
      <c r="U28" s="43"/>
      <c r="V28" s="43"/>
    </row>
    <row r="29" spans="1:22" x14ac:dyDescent="0.2">
      <c r="A29" s="43"/>
      <c r="B29" s="43"/>
      <c r="C29" s="43"/>
      <c r="D29" s="43"/>
      <c r="E29" s="43"/>
      <c r="F29" s="43"/>
      <c r="G29" s="43"/>
      <c r="H29" s="43"/>
      <c r="I29" s="43"/>
      <c r="J29" s="43"/>
      <c r="K29" s="43"/>
      <c r="L29" s="43"/>
      <c r="M29" s="43"/>
      <c r="N29" s="43"/>
      <c r="O29" s="43"/>
      <c r="P29" s="43"/>
      <c r="Q29" s="43"/>
      <c r="R29" s="43"/>
      <c r="S29" s="43"/>
      <c r="T29" s="43"/>
      <c r="U29" s="43"/>
      <c r="V29" s="43"/>
    </row>
    <row r="30" spans="1:22" x14ac:dyDescent="0.2">
      <c r="A30" s="43"/>
      <c r="B30" s="43"/>
      <c r="C30" s="43"/>
      <c r="D30" s="43"/>
      <c r="E30" s="43"/>
      <c r="F30" s="43"/>
      <c r="G30" s="43"/>
      <c r="H30" s="43"/>
      <c r="I30" s="43"/>
      <c r="J30" s="43"/>
      <c r="K30" s="43"/>
      <c r="L30" s="43"/>
      <c r="M30" s="43"/>
      <c r="N30" s="43"/>
      <c r="O30" s="43"/>
      <c r="P30" s="43"/>
      <c r="Q30" s="43"/>
      <c r="R30" s="43"/>
      <c r="S30" s="43"/>
      <c r="T30" s="43"/>
      <c r="U30" s="43"/>
      <c r="V30" s="43"/>
    </row>
    <row r="31" spans="1:22" x14ac:dyDescent="0.2">
      <c r="A31" s="43"/>
      <c r="B31" s="43"/>
      <c r="C31" s="43"/>
      <c r="D31" s="43"/>
      <c r="E31" s="43"/>
      <c r="F31" s="43"/>
      <c r="G31" s="43"/>
      <c r="H31" s="43"/>
      <c r="I31" s="43"/>
      <c r="J31" s="43"/>
      <c r="K31" s="43"/>
      <c r="L31" s="43"/>
      <c r="M31" s="43"/>
      <c r="N31" s="43"/>
      <c r="O31" s="43"/>
      <c r="P31" s="43"/>
      <c r="Q31" s="43"/>
      <c r="R31" s="43"/>
      <c r="S31" s="43"/>
      <c r="T31" s="43"/>
      <c r="U31" s="43"/>
      <c r="V31" s="43"/>
    </row>
    <row r="32" spans="1:22" x14ac:dyDescent="0.2">
      <c r="A32" s="43"/>
      <c r="B32" s="43"/>
      <c r="C32" s="43"/>
      <c r="D32" s="43"/>
      <c r="E32" s="43"/>
      <c r="F32" s="43"/>
      <c r="G32" s="43"/>
      <c r="H32" s="43"/>
      <c r="I32" s="43"/>
      <c r="J32" s="43"/>
      <c r="K32" s="43"/>
      <c r="L32" s="43"/>
      <c r="M32" s="43"/>
      <c r="N32" s="43"/>
      <c r="O32" s="43"/>
      <c r="P32" s="43"/>
      <c r="Q32" s="43"/>
      <c r="R32" s="43"/>
      <c r="S32" s="43"/>
      <c r="T32" s="43"/>
      <c r="U32" s="43"/>
      <c r="V32" s="43"/>
    </row>
    <row r="33" spans="1:22" x14ac:dyDescent="0.2">
      <c r="A33" s="43"/>
      <c r="B33" s="43"/>
      <c r="C33" s="43"/>
      <c r="D33" s="43"/>
      <c r="E33" s="43"/>
      <c r="F33" s="43"/>
      <c r="G33" s="43"/>
      <c r="H33" s="43"/>
      <c r="I33" s="43"/>
      <c r="J33" s="43"/>
      <c r="K33" s="43"/>
      <c r="L33" s="43"/>
      <c r="M33" s="43"/>
      <c r="N33" s="43"/>
      <c r="O33" s="43"/>
      <c r="P33" s="43"/>
      <c r="Q33" s="43"/>
      <c r="R33" s="43"/>
      <c r="S33" s="43"/>
      <c r="T33" s="43"/>
      <c r="U33" s="43"/>
      <c r="V33" s="43"/>
    </row>
    <row r="34" spans="1:22" x14ac:dyDescent="0.2">
      <c r="A34" s="43"/>
      <c r="B34" s="43"/>
      <c r="C34" s="43"/>
      <c r="D34" s="43"/>
      <c r="E34" s="43"/>
      <c r="F34" s="43"/>
      <c r="G34" s="43"/>
      <c r="H34" s="43"/>
      <c r="I34" s="43"/>
      <c r="J34" s="43"/>
      <c r="K34" s="43"/>
      <c r="L34" s="43"/>
      <c r="M34" s="43"/>
      <c r="N34" s="43"/>
      <c r="O34" s="43"/>
      <c r="P34" s="43"/>
      <c r="Q34" s="43"/>
      <c r="R34" s="43"/>
      <c r="S34" s="43"/>
      <c r="T34" s="43"/>
      <c r="U34" s="43"/>
      <c r="V34" s="43"/>
    </row>
    <row r="35" spans="1:22" x14ac:dyDescent="0.2">
      <c r="A35" s="43"/>
      <c r="B35" s="43"/>
      <c r="C35" s="43"/>
      <c r="D35" s="43"/>
      <c r="E35" s="43"/>
      <c r="F35" s="43"/>
      <c r="G35" s="43"/>
      <c r="H35" s="43"/>
      <c r="I35" s="43"/>
      <c r="J35" s="43"/>
      <c r="K35" s="43"/>
      <c r="L35" s="43"/>
      <c r="M35" s="43"/>
      <c r="N35" s="43"/>
      <c r="O35" s="43"/>
      <c r="P35" s="43"/>
      <c r="Q35" s="43"/>
      <c r="R35" s="43"/>
      <c r="S35" s="43"/>
      <c r="T35" s="43"/>
      <c r="U35" s="43"/>
      <c r="V35" s="43"/>
    </row>
    <row r="36" spans="1:22" x14ac:dyDescent="0.2">
      <c r="A36" s="43"/>
      <c r="B36" s="43"/>
      <c r="C36" s="43"/>
      <c r="D36" s="43"/>
      <c r="E36" s="43"/>
      <c r="F36" s="43"/>
      <c r="G36" s="43"/>
      <c r="H36" s="43"/>
      <c r="I36" s="43"/>
      <c r="J36" s="43"/>
      <c r="K36" s="43"/>
      <c r="L36" s="43"/>
      <c r="M36" s="43"/>
      <c r="N36" s="43"/>
      <c r="O36" s="43"/>
      <c r="P36" s="43"/>
      <c r="Q36" s="43"/>
      <c r="R36" s="43"/>
      <c r="S36" s="43"/>
      <c r="T36" s="43"/>
      <c r="U36" s="43"/>
      <c r="V36" s="43"/>
    </row>
    <row r="37" spans="1:22" x14ac:dyDescent="0.2">
      <c r="A37" s="43"/>
      <c r="B37" s="43"/>
      <c r="C37" s="43"/>
      <c r="D37" s="43"/>
      <c r="E37" s="43"/>
      <c r="F37" s="43"/>
      <c r="G37" s="43"/>
      <c r="H37" s="43"/>
      <c r="I37" s="43"/>
      <c r="J37" s="43"/>
      <c r="K37" s="43"/>
      <c r="L37" s="43"/>
      <c r="M37" s="43"/>
      <c r="N37" s="43"/>
      <c r="O37" s="43"/>
      <c r="P37" s="43"/>
      <c r="Q37" s="43"/>
      <c r="R37" s="43"/>
      <c r="S37" s="43"/>
      <c r="T37" s="43"/>
      <c r="U37" s="43"/>
      <c r="V37" s="43"/>
    </row>
    <row r="38" spans="1:22" x14ac:dyDescent="0.2">
      <c r="A38" s="43"/>
      <c r="B38" s="43"/>
      <c r="C38" s="43"/>
      <c r="D38" s="43"/>
      <c r="E38" s="43"/>
      <c r="F38" s="43"/>
      <c r="G38" s="43"/>
      <c r="H38" s="43"/>
      <c r="I38" s="43"/>
      <c r="J38" s="43"/>
      <c r="K38" s="43"/>
      <c r="L38" s="43"/>
      <c r="M38" s="43"/>
      <c r="N38" s="43"/>
      <c r="O38" s="43"/>
      <c r="P38" s="43"/>
      <c r="Q38" s="43"/>
      <c r="R38" s="43"/>
      <c r="S38" s="43"/>
      <c r="T38" s="43"/>
      <c r="U38" s="43"/>
      <c r="V38" s="43"/>
    </row>
    <row r="39" spans="1:22" x14ac:dyDescent="0.2">
      <c r="A39" s="43"/>
      <c r="B39" s="43"/>
      <c r="C39" s="43"/>
      <c r="D39" s="43"/>
      <c r="E39" s="43"/>
      <c r="F39" s="43"/>
      <c r="G39" s="43"/>
      <c r="H39" s="43"/>
      <c r="I39" s="43"/>
      <c r="J39" s="43"/>
      <c r="K39" s="43"/>
      <c r="L39" s="43"/>
      <c r="M39" s="43"/>
      <c r="N39" s="43"/>
      <c r="O39" s="43"/>
      <c r="P39" s="43"/>
      <c r="Q39" s="43"/>
      <c r="R39" s="43"/>
      <c r="S39" s="43"/>
      <c r="T39" s="43"/>
      <c r="U39" s="43"/>
      <c r="V39" s="43"/>
    </row>
    <row r="40" spans="1:22" x14ac:dyDescent="0.2">
      <c r="A40" s="43"/>
      <c r="B40" s="43"/>
      <c r="C40" s="43"/>
      <c r="D40" s="43"/>
      <c r="E40" s="43"/>
      <c r="F40" s="43"/>
      <c r="G40" s="43"/>
      <c r="H40" s="43"/>
      <c r="I40" s="43"/>
      <c r="J40" s="43"/>
      <c r="K40" s="43"/>
      <c r="L40" s="43"/>
      <c r="M40" s="43"/>
      <c r="N40" s="43"/>
      <c r="O40" s="43"/>
      <c r="P40" s="43"/>
      <c r="Q40" s="43"/>
      <c r="R40" s="43"/>
      <c r="S40" s="43"/>
      <c r="T40" s="43"/>
      <c r="U40" s="43"/>
      <c r="V40" s="43"/>
    </row>
    <row r="41" spans="1:22" x14ac:dyDescent="0.2">
      <c r="A41" s="43"/>
      <c r="B41" s="43"/>
      <c r="C41" s="43"/>
      <c r="D41" s="43"/>
      <c r="E41" s="43"/>
      <c r="F41" s="43"/>
      <c r="G41" s="43"/>
      <c r="H41" s="43"/>
      <c r="I41" s="43"/>
      <c r="J41" s="43"/>
      <c r="K41" s="43"/>
      <c r="L41" s="43"/>
      <c r="M41" s="43"/>
      <c r="N41" s="43"/>
      <c r="O41" s="43"/>
      <c r="P41" s="43"/>
      <c r="Q41" s="43"/>
      <c r="R41" s="43"/>
      <c r="S41" s="43"/>
      <c r="T41" s="43"/>
      <c r="U41" s="43"/>
      <c r="V41" s="43"/>
    </row>
    <row r="42" spans="1:22" x14ac:dyDescent="0.2">
      <c r="A42" s="43"/>
      <c r="B42" s="43"/>
      <c r="C42" s="43"/>
      <c r="D42" s="43"/>
      <c r="E42" s="43"/>
      <c r="F42" s="43"/>
      <c r="G42" s="43"/>
      <c r="H42" s="43"/>
      <c r="I42" s="43"/>
      <c r="J42" s="43"/>
      <c r="K42" s="43"/>
      <c r="L42" s="43"/>
      <c r="M42" s="43"/>
      <c r="N42" s="43"/>
      <c r="O42" s="43"/>
      <c r="P42" s="43"/>
      <c r="Q42" s="43"/>
      <c r="R42" s="43"/>
      <c r="S42" s="43"/>
      <c r="T42" s="43"/>
      <c r="U42" s="43"/>
      <c r="V42" s="43"/>
    </row>
    <row r="43" spans="1:22" x14ac:dyDescent="0.2">
      <c r="A43" s="43"/>
      <c r="B43" s="43"/>
      <c r="C43" s="43"/>
      <c r="D43" s="43"/>
      <c r="E43" s="43"/>
      <c r="F43" s="43"/>
      <c r="G43" s="43"/>
      <c r="H43" s="43"/>
      <c r="I43" s="43"/>
      <c r="J43" s="43"/>
      <c r="K43" s="43"/>
      <c r="L43" s="43"/>
      <c r="M43" s="43"/>
      <c r="N43" s="43"/>
      <c r="O43" s="43"/>
      <c r="P43" s="43"/>
      <c r="Q43" s="43"/>
      <c r="R43" s="43"/>
      <c r="S43" s="43"/>
      <c r="T43" s="43"/>
      <c r="U43" s="43"/>
      <c r="V43" s="43"/>
    </row>
    <row r="44" spans="1:22" x14ac:dyDescent="0.2">
      <c r="A44" s="43"/>
      <c r="B44" s="43"/>
      <c r="C44" s="43"/>
      <c r="D44" s="43"/>
      <c r="E44" s="43"/>
      <c r="F44" s="43"/>
      <c r="G44" s="43"/>
      <c r="H44" s="43"/>
      <c r="I44" s="43"/>
      <c r="J44" s="43"/>
      <c r="K44" s="43"/>
      <c r="L44" s="43"/>
      <c r="M44" s="43"/>
      <c r="N44" s="43"/>
      <c r="O44" s="43"/>
      <c r="P44" s="43"/>
      <c r="Q44" s="43"/>
      <c r="R44" s="43"/>
      <c r="S44" s="43"/>
      <c r="T44" s="43"/>
      <c r="U44" s="43"/>
      <c r="V44" s="43"/>
    </row>
    <row r="45" spans="1:22" x14ac:dyDescent="0.2">
      <c r="A45" s="43"/>
      <c r="B45" s="43"/>
      <c r="C45" s="43"/>
      <c r="D45" s="43"/>
      <c r="E45" s="43"/>
      <c r="F45" s="43"/>
      <c r="G45" s="43"/>
      <c r="H45" s="43"/>
      <c r="I45" s="43"/>
      <c r="J45" s="43"/>
      <c r="K45" s="43"/>
      <c r="L45" s="43"/>
      <c r="M45" s="43"/>
      <c r="N45" s="43"/>
      <c r="O45" s="43"/>
      <c r="P45" s="43"/>
      <c r="Q45" s="43"/>
      <c r="R45" s="43"/>
      <c r="S45" s="43"/>
      <c r="T45" s="43"/>
      <c r="U45" s="43"/>
      <c r="V45" s="43"/>
    </row>
    <row r="46" spans="1:22" x14ac:dyDescent="0.2">
      <c r="A46" s="43"/>
      <c r="B46" s="43"/>
      <c r="C46" s="43"/>
      <c r="D46" s="43"/>
      <c r="E46" s="43"/>
      <c r="F46" s="43"/>
      <c r="G46" s="43"/>
      <c r="H46" s="43"/>
      <c r="I46" s="43"/>
      <c r="J46" s="43"/>
      <c r="K46" s="43"/>
      <c r="L46" s="43"/>
      <c r="M46" s="43"/>
      <c r="N46" s="43"/>
      <c r="O46" s="43"/>
      <c r="P46" s="43"/>
      <c r="Q46" s="43"/>
      <c r="R46" s="43"/>
      <c r="S46" s="43"/>
      <c r="T46" s="43"/>
      <c r="U46" s="43"/>
      <c r="V46" s="43"/>
    </row>
    <row r="47" spans="1:22" x14ac:dyDescent="0.2">
      <c r="A47" s="43"/>
      <c r="B47" s="43"/>
      <c r="C47" s="43"/>
      <c r="D47" s="43"/>
      <c r="E47" s="43"/>
      <c r="F47" s="43"/>
      <c r="G47" s="43"/>
      <c r="H47" s="43"/>
      <c r="I47" s="43"/>
      <c r="J47" s="43"/>
      <c r="K47" s="43"/>
      <c r="L47" s="43"/>
      <c r="M47" s="43"/>
      <c r="N47" s="43"/>
      <c r="O47" s="43"/>
      <c r="P47" s="43"/>
      <c r="Q47" s="43"/>
      <c r="R47" s="43"/>
      <c r="S47" s="43"/>
      <c r="T47" s="43"/>
      <c r="U47" s="43"/>
      <c r="V47" s="43"/>
    </row>
    <row r="48" spans="1:22" x14ac:dyDescent="0.2">
      <c r="A48" s="43"/>
      <c r="B48" s="43"/>
      <c r="C48" s="43"/>
      <c r="D48" s="43"/>
      <c r="E48" s="43"/>
      <c r="F48" s="43"/>
      <c r="G48" s="43"/>
      <c r="H48" s="43"/>
      <c r="I48" s="43"/>
      <c r="J48" s="43"/>
      <c r="K48" s="43"/>
      <c r="L48" s="43"/>
      <c r="M48" s="43"/>
      <c r="N48" s="43"/>
      <c r="O48" s="43"/>
      <c r="P48" s="43"/>
      <c r="Q48" s="43"/>
      <c r="R48" s="43"/>
      <c r="S48" s="43"/>
      <c r="T48" s="43"/>
      <c r="U48" s="43"/>
      <c r="V48" s="43"/>
    </row>
    <row r="49" spans="1:22" x14ac:dyDescent="0.2">
      <c r="A49" s="43"/>
      <c r="B49" s="43"/>
      <c r="C49" s="43"/>
      <c r="D49" s="43"/>
      <c r="E49" s="43"/>
      <c r="F49" s="43"/>
      <c r="G49" s="43"/>
      <c r="H49" s="43"/>
      <c r="I49" s="43"/>
      <c r="J49" s="43"/>
      <c r="K49" s="43"/>
      <c r="L49" s="43"/>
      <c r="M49" s="43"/>
      <c r="N49" s="43"/>
      <c r="O49" s="43"/>
      <c r="P49" s="43"/>
      <c r="Q49" s="43"/>
      <c r="R49" s="43"/>
      <c r="S49" s="43"/>
      <c r="T49" s="43"/>
      <c r="U49" s="43"/>
      <c r="V49" s="43"/>
    </row>
    <row r="50" spans="1:22" x14ac:dyDescent="0.2">
      <c r="A50" s="43"/>
      <c r="B50" s="43"/>
      <c r="C50" s="43"/>
      <c r="D50" s="43"/>
      <c r="E50" s="43"/>
      <c r="F50" s="43"/>
      <c r="G50" s="43"/>
      <c r="H50" s="43"/>
      <c r="I50" s="43"/>
      <c r="J50" s="43"/>
      <c r="K50" s="43"/>
      <c r="L50" s="43"/>
      <c r="M50" s="43"/>
      <c r="N50" s="43"/>
      <c r="O50" s="43"/>
      <c r="P50" s="43"/>
      <c r="Q50" s="43"/>
      <c r="R50" s="43"/>
      <c r="S50" s="43"/>
      <c r="T50" s="43"/>
      <c r="U50" s="43"/>
      <c r="V50" s="43"/>
    </row>
    <row r="51" spans="1:22" x14ac:dyDescent="0.2">
      <c r="A51" s="43"/>
      <c r="B51" s="43"/>
      <c r="C51" s="43"/>
      <c r="D51" s="43"/>
      <c r="E51" s="43"/>
      <c r="F51" s="43"/>
      <c r="G51" s="43"/>
      <c r="H51" s="43"/>
      <c r="I51" s="43"/>
      <c r="J51" s="43"/>
      <c r="K51" s="43"/>
      <c r="L51" s="43"/>
      <c r="M51" s="43"/>
      <c r="N51" s="43"/>
      <c r="O51" s="43"/>
      <c r="P51" s="43"/>
      <c r="Q51" s="43"/>
      <c r="R51" s="43"/>
      <c r="S51" s="43"/>
      <c r="T51" s="43"/>
      <c r="U51" s="43"/>
      <c r="V51" s="43"/>
    </row>
    <row r="52" spans="1:22" x14ac:dyDescent="0.2">
      <c r="A52" s="43"/>
      <c r="B52" s="43"/>
      <c r="C52" s="43"/>
      <c r="D52" s="43"/>
      <c r="E52" s="43"/>
      <c r="F52" s="43"/>
      <c r="G52" s="43"/>
      <c r="H52" s="43"/>
      <c r="I52" s="43"/>
      <c r="J52" s="43"/>
      <c r="K52" s="43"/>
      <c r="L52" s="43"/>
      <c r="M52" s="43"/>
      <c r="N52" s="43"/>
      <c r="O52" s="43"/>
      <c r="P52" s="43"/>
      <c r="Q52" s="43"/>
      <c r="R52" s="43"/>
      <c r="S52" s="43"/>
      <c r="T52" s="43"/>
      <c r="U52" s="43"/>
      <c r="V52" s="43"/>
    </row>
    <row r="53" spans="1:22" x14ac:dyDescent="0.2">
      <c r="A53" s="43"/>
      <c r="B53" s="43"/>
      <c r="C53" s="43"/>
      <c r="D53" s="43"/>
      <c r="E53" s="43"/>
      <c r="F53" s="43"/>
      <c r="G53" s="43"/>
      <c r="H53" s="43"/>
      <c r="I53" s="43"/>
      <c r="J53" s="43"/>
      <c r="K53" s="43"/>
      <c r="L53" s="43"/>
      <c r="M53" s="43"/>
      <c r="N53" s="43"/>
      <c r="O53" s="43"/>
      <c r="P53" s="43"/>
      <c r="Q53" s="43"/>
      <c r="R53" s="43"/>
      <c r="S53" s="43"/>
      <c r="T53" s="43"/>
      <c r="U53" s="43"/>
      <c r="V53" s="43"/>
    </row>
    <row r="54" spans="1:22" x14ac:dyDescent="0.2">
      <c r="A54" s="43"/>
      <c r="B54" s="43"/>
      <c r="C54" s="43"/>
      <c r="D54" s="43"/>
      <c r="E54" s="43"/>
      <c r="F54" s="43"/>
      <c r="G54" s="43"/>
      <c r="H54" s="43"/>
      <c r="I54" s="43"/>
      <c r="J54" s="43"/>
      <c r="K54" s="43"/>
      <c r="L54" s="43"/>
      <c r="M54" s="43"/>
      <c r="N54" s="43"/>
      <c r="O54" s="43"/>
      <c r="P54" s="43"/>
      <c r="Q54" s="43"/>
      <c r="R54" s="43"/>
      <c r="S54" s="43"/>
      <c r="T54" s="43"/>
      <c r="U54" s="43"/>
      <c r="V54" s="43"/>
    </row>
    <row r="55" spans="1:22" x14ac:dyDescent="0.2">
      <c r="A55" s="43"/>
      <c r="B55" s="43"/>
      <c r="C55" s="43"/>
      <c r="D55" s="43"/>
      <c r="E55" s="43"/>
      <c r="F55" s="43"/>
      <c r="G55" s="43"/>
      <c r="H55" s="43"/>
      <c r="I55" s="43"/>
      <c r="J55" s="43"/>
      <c r="K55" s="43"/>
      <c r="L55" s="43"/>
      <c r="M55" s="43"/>
      <c r="N55" s="43"/>
      <c r="O55" s="43"/>
      <c r="P55" s="43"/>
      <c r="Q55" s="43"/>
      <c r="R55" s="43"/>
      <c r="S55" s="43"/>
      <c r="T55" s="43"/>
      <c r="U55" s="43"/>
      <c r="V55" s="43"/>
    </row>
    <row r="56" spans="1:22" x14ac:dyDescent="0.2">
      <c r="A56" s="43"/>
      <c r="B56" s="43"/>
      <c r="C56" s="43"/>
      <c r="D56" s="43"/>
      <c r="E56" s="43"/>
      <c r="F56" s="43"/>
      <c r="G56" s="43"/>
    </row>
  </sheetData>
  <sortState ref="A4:G10">
    <sortCondition descending="1" ref="G4:G10"/>
    <sortCondition ref="A4:A10"/>
  </sortState>
  <mergeCells count="7">
    <mergeCell ref="A11:G11"/>
    <mergeCell ref="G2:G3"/>
    <mergeCell ref="A2:A3"/>
    <mergeCell ref="B2:B3"/>
    <mergeCell ref="C2:C3"/>
    <mergeCell ref="E2:E3"/>
    <mergeCell ref="F2:F3"/>
  </mergeCells>
  <conditionalFormatting sqref="D13:D14">
    <cfRule type="expression" dxfId="27" priority="1">
      <formula>MOD($D13,1)&lt;&gt;0</formula>
    </cfRule>
    <cfRule type="expression" dxfId="26" priority="2">
      <formula>MOD($D13,1)=0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Y68"/>
  <sheetViews>
    <sheetView topLeftCell="A40" workbookViewId="0">
      <selection activeCell="H68" sqref="H68"/>
    </sheetView>
  </sheetViews>
  <sheetFormatPr defaultRowHeight="14.25" x14ac:dyDescent="0.2"/>
  <cols>
    <col min="1" max="1" width="17" style="5" customWidth="1"/>
    <col min="2" max="10" width="9" style="5"/>
    <col min="11" max="11" width="9" style="5" customWidth="1"/>
    <col min="12" max="12" width="10.125" style="5" customWidth="1"/>
    <col min="13" max="13" width="13.125" style="5" customWidth="1"/>
    <col min="14" max="16384" width="9" style="5"/>
  </cols>
  <sheetData>
    <row r="1" spans="1:25" ht="19.5" x14ac:dyDescent="0.2">
      <c r="A1" s="10" t="s">
        <v>293</v>
      </c>
      <c r="M1" s="29"/>
    </row>
    <row r="2" spans="1:25" x14ac:dyDescent="0.2">
      <c r="A2" s="134" t="s">
        <v>35</v>
      </c>
      <c r="B2" s="18">
        <v>2013</v>
      </c>
      <c r="C2" s="18">
        <v>2014</v>
      </c>
      <c r="D2" s="18">
        <v>2015</v>
      </c>
      <c r="E2" s="18">
        <v>2016</v>
      </c>
      <c r="F2" s="18">
        <v>2017</v>
      </c>
      <c r="G2" s="18">
        <v>2018</v>
      </c>
      <c r="H2" s="18">
        <v>2019</v>
      </c>
      <c r="I2" s="18">
        <v>2020</v>
      </c>
      <c r="J2" s="18">
        <v>2021</v>
      </c>
      <c r="K2" s="18">
        <v>2022</v>
      </c>
      <c r="L2" s="136" t="s">
        <v>44</v>
      </c>
      <c r="M2" s="29"/>
    </row>
    <row r="3" spans="1:25" ht="15" thickBot="1" x14ac:dyDescent="0.25">
      <c r="A3" s="135" t="s">
        <v>45</v>
      </c>
      <c r="B3" s="19" t="s">
        <v>36</v>
      </c>
      <c r="C3" s="19" t="s">
        <v>37</v>
      </c>
      <c r="D3" s="19" t="s">
        <v>38</v>
      </c>
      <c r="E3" s="19" t="s">
        <v>39</v>
      </c>
      <c r="F3" s="19" t="s">
        <v>40</v>
      </c>
      <c r="G3" s="19" t="s">
        <v>41</v>
      </c>
      <c r="H3" s="19" t="s">
        <v>42</v>
      </c>
      <c r="I3" s="19" t="s">
        <v>43</v>
      </c>
      <c r="J3" s="19">
        <v>-22</v>
      </c>
      <c r="K3" s="19">
        <v>-23</v>
      </c>
      <c r="L3" s="137" t="s">
        <v>46</v>
      </c>
      <c r="M3" s="29"/>
    </row>
    <row r="4" spans="1:25" ht="15.75" thickTop="1" thickBot="1" x14ac:dyDescent="0.25">
      <c r="A4" s="2" t="s">
        <v>80</v>
      </c>
      <c r="B4" s="107">
        <v>2720.1</v>
      </c>
      <c r="C4" s="79">
        <v>2720</v>
      </c>
      <c r="D4" s="78">
        <v>2720</v>
      </c>
      <c r="E4" s="79">
        <v>2720</v>
      </c>
      <c r="F4" s="78">
        <v>2720</v>
      </c>
      <c r="G4" s="79">
        <v>2720</v>
      </c>
      <c r="H4" s="78">
        <v>2720</v>
      </c>
      <c r="I4" s="79">
        <v>2720</v>
      </c>
      <c r="J4" s="78">
        <v>2720</v>
      </c>
      <c r="K4" s="79">
        <v>2720</v>
      </c>
      <c r="L4" s="21" t="s">
        <v>46</v>
      </c>
      <c r="M4" s="29"/>
      <c r="N4" s="43"/>
      <c r="O4" s="43"/>
      <c r="P4" s="43"/>
      <c r="Q4" s="43"/>
      <c r="R4" s="43"/>
      <c r="S4" s="43"/>
      <c r="T4" s="43"/>
      <c r="U4" s="43"/>
      <c r="V4" s="43"/>
      <c r="W4" s="43"/>
      <c r="X4" s="43"/>
      <c r="Y4" s="43"/>
    </row>
    <row r="5" spans="1:25" ht="15" thickBot="1" x14ac:dyDescent="0.25">
      <c r="A5" s="2" t="s">
        <v>81</v>
      </c>
      <c r="B5" s="78">
        <v>80</v>
      </c>
      <c r="C5" s="79">
        <v>80</v>
      </c>
      <c r="D5" s="78">
        <v>80</v>
      </c>
      <c r="E5" s="79">
        <v>80</v>
      </c>
      <c r="F5" s="78">
        <v>80</v>
      </c>
      <c r="G5" s="79">
        <v>80</v>
      </c>
      <c r="H5" s="78">
        <v>80</v>
      </c>
      <c r="I5" s="79">
        <v>80</v>
      </c>
      <c r="J5" s="78">
        <v>80</v>
      </c>
      <c r="K5" s="79">
        <v>80</v>
      </c>
      <c r="L5" s="21" t="s">
        <v>46</v>
      </c>
      <c r="M5" s="29"/>
      <c r="N5" s="43"/>
      <c r="O5" s="43"/>
      <c r="P5" s="43"/>
      <c r="Q5" s="43"/>
      <c r="R5" s="43"/>
      <c r="S5" s="43"/>
      <c r="T5" s="43"/>
      <c r="U5" s="43"/>
      <c r="V5" s="43"/>
      <c r="W5" s="43"/>
      <c r="X5" s="43"/>
      <c r="Y5" s="43"/>
    </row>
    <row r="6" spans="1:25" ht="15" thickBot="1" x14ac:dyDescent="0.25">
      <c r="A6" s="2" t="s">
        <v>82</v>
      </c>
      <c r="B6" s="78">
        <v>724</v>
      </c>
      <c r="C6" s="79">
        <v>724</v>
      </c>
      <c r="D6" s="78">
        <v>724</v>
      </c>
      <c r="E6" s="79">
        <v>724</v>
      </c>
      <c r="F6" s="78">
        <v>724</v>
      </c>
      <c r="G6" s="79">
        <v>724</v>
      </c>
      <c r="H6" s="78">
        <v>724</v>
      </c>
      <c r="I6" s="79">
        <v>724</v>
      </c>
      <c r="J6" s="78">
        <v>724</v>
      </c>
      <c r="K6" s="79">
        <v>724</v>
      </c>
      <c r="L6" s="21" t="s">
        <v>46</v>
      </c>
      <c r="M6" s="29"/>
      <c r="N6" s="43"/>
      <c r="O6" s="43"/>
      <c r="P6" s="43"/>
      <c r="Q6" s="43"/>
      <c r="R6" s="43"/>
      <c r="S6" s="43"/>
      <c r="T6" s="43"/>
      <c r="U6" s="43"/>
      <c r="V6" s="43"/>
      <c r="W6" s="43"/>
      <c r="X6" s="43"/>
      <c r="Y6" s="43"/>
    </row>
    <row r="7" spans="1:25" ht="15" thickBot="1" x14ac:dyDescent="0.25">
      <c r="A7" s="2" t="s">
        <v>83</v>
      </c>
      <c r="B7" s="78">
        <v>2880</v>
      </c>
      <c r="C7" s="79">
        <v>2880</v>
      </c>
      <c r="D7" s="78">
        <v>2880</v>
      </c>
      <c r="E7" s="79">
        <v>2880</v>
      </c>
      <c r="F7" s="78">
        <v>2880</v>
      </c>
      <c r="G7" s="79">
        <v>2880</v>
      </c>
      <c r="H7" s="78">
        <v>2880</v>
      </c>
      <c r="I7" s="79">
        <v>2880</v>
      </c>
      <c r="J7" s="78">
        <v>2880</v>
      </c>
      <c r="K7" s="79">
        <v>2880</v>
      </c>
      <c r="L7" s="21" t="s">
        <v>46</v>
      </c>
      <c r="M7" s="29"/>
      <c r="N7" s="43"/>
      <c r="O7" s="43"/>
      <c r="P7" s="43"/>
      <c r="Q7" s="43"/>
      <c r="R7" s="43"/>
      <c r="S7" s="43"/>
      <c r="T7" s="43"/>
      <c r="U7" s="43"/>
      <c r="V7" s="43"/>
      <c r="W7" s="43"/>
      <c r="X7" s="43"/>
      <c r="Y7" s="43"/>
    </row>
    <row r="8" spans="1:25" ht="15" thickBot="1" x14ac:dyDescent="0.25">
      <c r="A8" s="2" t="s">
        <v>84</v>
      </c>
      <c r="B8" s="78">
        <v>46.5</v>
      </c>
      <c r="C8" s="79">
        <v>46.5</v>
      </c>
      <c r="D8" s="78">
        <v>46.5</v>
      </c>
      <c r="E8" s="79">
        <v>46.5</v>
      </c>
      <c r="F8" s="78">
        <v>46.5</v>
      </c>
      <c r="G8" s="79">
        <v>46.5</v>
      </c>
      <c r="H8" s="78">
        <v>46.5</v>
      </c>
      <c r="I8" s="79">
        <v>46.5</v>
      </c>
      <c r="J8" s="78">
        <v>46.5</v>
      </c>
      <c r="K8" s="79">
        <v>46.5</v>
      </c>
      <c r="L8" s="21" t="s">
        <v>59</v>
      </c>
      <c r="M8" s="29"/>
      <c r="N8" s="43"/>
      <c r="O8" s="43"/>
      <c r="P8" s="43"/>
      <c r="Q8" s="43"/>
      <c r="R8" s="43"/>
      <c r="S8" s="43"/>
      <c r="T8" s="43"/>
      <c r="U8" s="43"/>
      <c r="V8" s="43"/>
      <c r="W8" s="43"/>
      <c r="X8" s="43"/>
      <c r="Y8" s="43"/>
    </row>
    <row r="9" spans="1:25" ht="15" thickBot="1" x14ac:dyDescent="0.25">
      <c r="A9" s="2" t="s">
        <v>85</v>
      </c>
      <c r="B9" s="78">
        <v>68</v>
      </c>
      <c r="C9" s="79">
        <v>68</v>
      </c>
      <c r="D9" s="78">
        <v>68</v>
      </c>
      <c r="E9" s="79">
        <v>68</v>
      </c>
      <c r="F9" s="78">
        <v>68</v>
      </c>
      <c r="G9" s="79">
        <v>68</v>
      </c>
      <c r="H9" s="78">
        <v>68</v>
      </c>
      <c r="I9" s="79">
        <v>34</v>
      </c>
      <c r="J9" s="78">
        <v>34</v>
      </c>
      <c r="K9" s="79">
        <v>68</v>
      </c>
      <c r="L9" s="21" t="s">
        <v>46</v>
      </c>
      <c r="M9" s="29"/>
      <c r="N9" s="43"/>
      <c r="O9" s="43"/>
      <c r="P9" s="43"/>
      <c r="Q9" s="43"/>
      <c r="R9" s="43"/>
      <c r="S9" s="43"/>
      <c r="T9" s="43"/>
      <c r="U9" s="43"/>
      <c r="V9" s="43"/>
      <c r="W9" s="43"/>
      <c r="X9" s="43"/>
      <c r="Y9" s="43"/>
    </row>
    <row r="10" spans="1:25" ht="15" thickBot="1" x14ac:dyDescent="0.25">
      <c r="A10" s="2" t="s">
        <v>86</v>
      </c>
      <c r="B10" s="78">
        <v>29</v>
      </c>
      <c r="C10" s="79">
        <v>29</v>
      </c>
      <c r="D10" s="78">
        <v>29</v>
      </c>
      <c r="E10" s="79">
        <v>29</v>
      </c>
      <c r="F10" s="78">
        <v>29</v>
      </c>
      <c r="G10" s="79">
        <v>29</v>
      </c>
      <c r="H10" s="78">
        <v>29</v>
      </c>
      <c r="I10" s="79">
        <v>29</v>
      </c>
      <c r="J10" s="78">
        <v>29</v>
      </c>
      <c r="K10" s="79">
        <v>29</v>
      </c>
      <c r="L10" s="21" t="s">
        <v>46</v>
      </c>
      <c r="M10" s="29"/>
      <c r="N10" s="43"/>
      <c r="O10" s="43"/>
      <c r="P10" s="43"/>
      <c r="Q10" s="43"/>
      <c r="R10" s="43"/>
      <c r="S10" s="43"/>
      <c r="T10" s="43"/>
      <c r="U10" s="43"/>
      <c r="V10" s="43"/>
      <c r="W10" s="43"/>
      <c r="X10" s="43"/>
      <c r="Y10" s="43"/>
    </row>
    <row r="11" spans="1:25" ht="15" thickBot="1" x14ac:dyDescent="0.25">
      <c r="A11" s="2" t="s">
        <v>87</v>
      </c>
      <c r="B11" s="78">
        <v>44</v>
      </c>
      <c r="C11" s="79">
        <v>44</v>
      </c>
      <c r="D11" s="78">
        <v>44</v>
      </c>
      <c r="E11" s="79">
        <v>44</v>
      </c>
      <c r="F11" s="78">
        <v>44</v>
      </c>
      <c r="G11" s="79">
        <v>44</v>
      </c>
      <c r="H11" s="78">
        <v>44</v>
      </c>
      <c r="I11" s="79">
        <v>44</v>
      </c>
      <c r="J11" s="78">
        <v>44</v>
      </c>
      <c r="K11" s="79">
        <v>44</v>
      </c>
      <c r="L11" s="21" t="s">
        <v>46</v>
      </c>
      <c r="M11" s="29"/>
      <c r="N11" s="43"/>
      <c r="O11" s="43"/>
      <c r="P11" s="43"/>
      <c r="Q11" s="43"/>
      <c r="R11" s="43"/>
      <c r="S11" s="43"/>
      <c r="T11" s="43"/>
      <c r="U11" s="43"/>
      <c r="V11" s="43"/>
      <c r="W11" s="43"/>
      <c r="X11" s="43"/>
      <c r="Y11" s="43"/>
    </row>
    <row r="12" spans="1:25" ht="15" thickBot="1" x14ac:dyDescent="0.25">
      <c r="A12" s="2" t="s">
        <v>88</v>
      </c>
      <c r="B12" s="78">
        <v>2020</v>
      </c>
      <c r="C12" s="79">
        <v>2020</v>
      </c>
      <c r="D12" s="78">
        <v>2020</v>
      </c>
      <c r="E12" s="79">
        <v>2020</v>
      </c>
      <c r="F12" s="78">
        <v>2020</v>
      </c>
      <c r="G12" s="79">
        <v>2020</v>
      </c>
      <c r="H12" s="78">
        <v>2020</v>
      </c>
      <c r="I12" s="79">
        <v>2020</v>
      </c>
      <c r="J12" s="78">
        <v>2020</v>
      </c>
      <c r="K12" s="79">
        <v>2020</v>
      </c>
      <c r="L12" s="21" t="s">
        <v>46</v>
      </c>
      <c r="M12" s="29"/>
      <c r="N12" s="43"/>
      <c r="O12" s="43"/>
      <c r="P12" s="43"/>
      <c r="Q12" s="43"/>
      <c r="R12" s="43"/>
      <c r="S12" s="43"/>
      <c r="T12" s="43"/>
      <c r="U12" s="43"/>
      <c r="V12" s="43"/>
      <c r="W12" s="43"/>
      <c r="X12" s="43"/>
      <c r="Y12" s="43"/>
    </row>
    <row r="13" spans="1:25" ht="15" thickBot="1" x14ac:dyDescent="0.25">
      <c r="A13" s="2" t="s">
        <v>89</v>
      </c>
      <c r="B13" s="78">
        <v>1340</v>
      </c>
      <c r="C13" s="79">
        <v>1340</v>
      </c>
      <c r="D13" s="78">
        <v>1340</v>
      </c>
      <c r="E13" s="79">
        <v>1340</v>
      </c>
      <c r="F13" s="78">
        <v>1340</v>
      </c>
      <c r="G13" s="79">
        <v>1340</v>
      </c>
      <c r="H13" s="78">
        <v>1340</v>
      </c>
      <c r="I13" s="79">
        <v>1340</v>
      </c>
      <c r="J13" s="78">
        <v>1340</v>
      </c>
      <c r="K13" s="79">
        <v>1340</v>
      </c>
      <c r="L13" s="21" t="s">
        <v>46</v>
      </c>
      <c r="M13" s="29"/>
      <c r="N13" s="43"/>
      <c r="O13" s="43"/>
      <c r="P13" s="43"/>
      <c r="Q13" s="43"/>
      <c r="R13" s="43"/>
      <c r="S13" s="43"/>
      <c r="T13" s="43"/>
      <c r="U13" s="43"/>
      <c r="V13" s="43"/>
      <c r="W13" s="43"/>
      <c r="X13" s="43"/>
      <c r="Y13" s="43"/>
    </row>
    <row r="14" spans="1:25" ht="15" thickBot="1" x14ac:dyDescent="0.25">
      <c r="A14" s="2" t="s">
        <v>90</v>
      </c>
      <c r="B14" s="78">
        <v>145</v>
      </c>
      <c r="C14" s="79">
        <v>145</v>
      </c>
      <c r="D14" s="78">
        <v>145</v>
      </c>
      <c r="E14" s="79">
        <v>145</v>
      </c>
      <c r="F14" s="78">
        <v>145</v>
      </c>
      <c r="G14" s="79">
        <v>145</v>
      </c>
      <c r="H14" s="78">
        <v>145</v>
      </c>
      <c r="I14" s="79">
        <v>145</v>
      </c>
      <c r="J14" s="78">
        <v>145</v>
      </c>
      <c r="K14" s="79">
        <v>145</v>
      </c>
      <c r="L14" s="21" t="s">
        <v>46</v>
      </c>
      <c r="M14" s="29"/>
      <c r="N14" s="43"/>
      <c r="O14" s="43"/>
      <c r="P14" s="43"/>
      <c r="Q14" s="43"/>
      <c r="R14" s="43"/>
      <c r="S14" s="43"/>
      <c r="T14" s="43"/>
      <c r="U14" s="43"/>
      <c r="V14" s="43"/>
      <c r="W14" s="43"/>
      <c r="X14" s="43"/>
      <c r="Y14" s="43"/>
    </row>
    <row r="15" spans="1:25" ht="15" thickBot="1" x14ac:dyDescent="0.25">
      <c r="A15" s="2" t="s">
        <v>91</v>
      </c>
      <c r="B15" s="78">
        <v>240</v>
      </c>
      <c r="C15" s="79">
        <v>240</v>
      </c>
      <c r="D15" s="78">
        <v>240</v>
      </c>
      <c r="E15" s="79">
        <v>240</v>
      </c>
      <c r="F15" s="78">
        <v>240</v>
      </c>
      <c r="G15" s="79">
        <v>240</v>
      </c>
      <c r="H15" s="78">
        <v>240</v>
      </c>
      <c r="I15" s="79">
        <v>240</v>
      </c>
      <c r="J15" s="78">
        <v>240</v>
      </c>
      <c r="K15" s="79">
        <v>240</v>
      </c>
      <c r="L15" s="21" t="s">
        <v>46</v>
      </c>
      <c r="M15" s="29"/>
      <c r="N15" s="43"/>
      <c r="O15" s="43"/>
      <c r="P15" s="43"/>
      <c r="Q15" s="43"/>
      <c r="R15" s="43"/>
      <c r="S15" s="43"/>
      <c r="T15" s="43"/>
      <c r="U15" s="43"/>
      <c r="V15" s="43"/>
      <c r="W15" s="43"/>
      <c r="X15" s="43"/>
      <c r="Y15" s="43"/>
    </row>
    <row r="16" spans="1:25" ht="15" thickBot="1" x14ac:dyDescent="0.25">
      <c r="A16" s="2" t="s">
        <v>92</v>
      </c>
      <c r="B16" s="78">
        <v>162</v>
      </c>
      <c r="C16" s="79">
        <v>162</v>
      </c>
      <c r="D16" s="78">
        <v>162</v>
      </c>
      <c r="E16" s="79">
        <v>162</v>
      </c>
      <c r="F16" s="78">
        <v>162</v>
      </c>
      <c r="G16" s="79">
        <v>162</v>
      </c>
      <c r="H16" s="78">
        <v>162</v>
      </c>
      <c r="I16" s="79">
        <v>162</v>
      </c>
      <c r="J16" s="78">
        <v>162</v>
      </c>
      <c r="K16" s="79">
        <v>162</v>
      </c>
      <c r="L16" s="21" t="s">
        <v>46</v>
      </c>
      <c r="M16" s="29"/>
      <c r="N16" s="43"/>
      <c r="O16" s="43"/>
      <c r="P16" s="43"/>
      <c r="Q16" s="43"/>
      <c r="R16" s="43"/>
      <c r="S16" s="43"/>
      <c r="T16" s="43"/>
      <c r="U16" s="43"/>
      <c r="V16" s="43"/>
      <c r="W16" s="43"/>
      <c r="X16" s="43"/>
      <c r="Y16" s="43"/>
    </row>
    <row r="17" spans="1:25" ht="15" thickBot="1" x14ac:dyDescent="0.25">
      <c r="A17" s="2" t="s">
        <v>93</v>
      </c>
      <c r="B17" s="78">
        <v>415</v>
      </c>
      <c r="C17" s="79">
        <v>415</v>
      </c>
      <c r="D17" s="78">
        <v>415</v>
      </c>
      <c r="E17" s="79">
        <v>415</v>
      </c>
      <c r="F17" s="78">
        <v>415</v>
      </c>
      <c r="G17" s="79">
        <v>415</v>
      </c>
      <c r="H17" s="78">
        <v>415</v>
      </c>
      <c r="I17" s="79">
        <v>415</v>
      </c>
      <c r="J17" s="78">
        <v>415</v>
      </c>
      <c r="K17" s="79">
        <v>415</v>
      </c>
      <c r="L17" s="21" t="s">
        <v>46</v>
      </c>
      <c r="M17" s="29"/>
      <c r="N17" s="43"/>
      <c r="O17" s="43"/>
      <c r="P17" s="43"/>
      <c r="Q17" s="43"/>
      <c r="R17" s="43"/>
      <c r="S17" s="43"/>
      <c r="T17" s="43"/>
      <c r="U17" s="43"/>
      <c r="V17" s="43"/>
      <c r="W17" s="43"/>
      <c r="X17" s="43"/>
      <c r="Y17" s="43"/>
    </row>
    <row r="18" spans="1:25" ht="15" thickBot="1" x14ac:dyDescent="0.25">
      <c r="A18" s="2" t="s">
        <v>94</v>
      </c>
      <c r="B18" s="78">
        <v>1800</v>
      </c>
      <c r="C18" s="79">
        <v>1800</v>
      </c>
      <c r="D18" s="78">
        <v>1800</v>
      </c>
      <c r="E18" s="79">
        <v>1800</v>
      </c>
      <c r="F18" s="78">
        <v>1800</v>
      </c>
      <c r="G18" s="79">
        <v>1800</v>
      </c>
      <c r="H18" s="78">
        <v>1800</v>
      </c>
      <c r="I18" s="79">
        <v>1800</v>
      </c>
      <c r="J18" s="78">
        <v>1800</v>
      </c>
      <c r="K18" s="79">
        <v>1800</v>
      </c>
      <c r="L18" s="21" t="s">
        <v>46</v>
      </c>
      <c r="M18" s="29"/>
      <c r="N18" s="43"/>
      <c r="O18" s="43"/>
      <c r="P18" s="43"/>
      <c r="Q18" s="43"/>
      <c r="R18" s="43"/>
      <c r="S18" s="43"/>
      <c r="T18" s="43"/>
      <c r="U18" s="43"/>
      <c r="V18" s="43"/>
      <c r="W18" s="43"/>
      <c r="X18" s="43"/>
      <c r="Y18" s="43"/>
    </row>
    <row r="19" spans="1:25" ht="15" thickBot="1" x14ac:dyDescent="0.25">
      <c r="A19" s="2" t="s">
        <v>95</v>
      </c>
      <c r="B19" s="78">
        <v>544</v>
      </c>
      <c r="C19" s="79">
        <v>534</v>
      </c>
      <c r="D19" s="78">
        <v>462</v>
      </c>
      <c r="E19" s="79">
        <v>462</v>
      </c>
      <c r="F19" s="78">
        <v>462</v>
      </c>
      <c r="G19" s="79">
        <v>616</v>
      </c>
      <c r="H19" s="78">
        <v>616</v>
      </c>
      <c r="I19" s="79">
        <v>616</v>
      </c>
      <c r="J19" s="78">
        <v>616</v>
      </c>
      <c r="K19" s="79">
        <v>616</v>
      </c>
      <c r="L19" s="21" t="s">
        <v>46</v>
      </c>
      <c r="M19" s="29"/>
      <c r="N19" s="43"/>
      <c r="O19" s="43"/>
      <c r="P19" s="43"/>
      <c r="Q19" s="43"/>
      <c r="R19" s="43"/>
      <c r="S19" s="43"/>
      <c r="T19" s="43"/>
      <c r="U19" s="43"/>
      <c r="V19" s="43"/>
      <c r="W19" s="43"/>
      <c r="X19" s="43"/>
      <c r="Y19" s="43"/>
    </row>
    <row r="20" spans="1:25" ht="15" thickBot="1" x14ac:dyDescent="0.25">
      <c r="A20" s="2" t="s">
        <v>96</v>
      </c>
      <c r="B20" s="78">
        <v>640</v>
      </c>
      <c r="C20" s="79">
        <v>640</v>
      </c>
      <c r="D20" s="78">
        <v>640</v>
      </c>
      <c r="E20" s="79">
        <v>640</v>
      </c>
      <c r="F20" s="78">
        <v>640</v>
      </c>
      <c r="G20" s="79">
        <v>640</v>
      </c>
      <c r="H20" s="78">
        <v>640</v>
      </c>
      <c r="I20" s="79">
        <v>640</v>
      </c>
      <c r="J20" s="78">
        <v>640</v>
      </c>
      <c r="K20" s="79">
        <v>640</v>
      </c>
      <c r="L20" s="21" t="s">
        <v>46</v>
      </c>
      <c r="M20" s="29"/>
      <c r="N20" s="43"/>
      <c r="O20" s="43"/>
      <c r="P20" s="43"/>
      <c r="Q20" s="43"/>
      <c r="R20" s="43"/>
      <c r="S20" s="43"/>
      <c r="T20" s="43"/>
      <c r="U20" s="43"/>
      <c r="V20" s="43"/>
      <c r="W20" s="43"/>
      <c r="X20" s="43"/>
      <c r="Y20" s="43"/>
    </row>
    <row r="21" spans="1:25" ht="15" thickBot="1" x14ac:dyDescent="0.25">
      <c r="A21" s="2" t="s">
        <v>97</v>
      </c>
      <c r="B21" s="78">
        <v>1320</v>
      </c>
      <c r="C21" s="79">
        <v>1320</v>
      </c>
      <c r="D21" s="78">
        <v>1320</v>
      </c>
      <c r="E21" s="79">
        <v>1320</v>
      </c>
      <c r="F21" s="78">
        <v>1320</v>
      </c>
      <c r="G21" s="79">
        <v>1320</v>
      </c>
      <c r="H21" s="78">
        <v>1320</v>
      </c>
      <c r="I21" s="79">
        <v>1320</v>
      </c>
      <c r="J21" s="78">
        <v>1320</v>
      </c>
      <c r="K21" s="79">
        <v>1320</v>
      </c>
      <c r="L21" s="21" t="s">
        <v>46</v>
      </c>
      <c r="M21" s="29"/>
      <c r="N21" s="43"/>
      <c r="O21" s="43"/>
      <c r="P21" s="43"/>
      <c r="Q21" s="43"/>
      <c r="R21" s="43"/>
      <c r="S21" s="43"/>
      <c r="T21" s="43"/>
      <c r="U21" s="43"/>
      <c r="V21" s="43"/>
      <c r="W21" s="43"/>
      <c r="X21" s="43"/>
      <c r="Y21" s="43"/>
    </row>
    <row r="22" spans="1:25" ht="15" thickBot="1" x14ac:dyDescent="0.25">
      <c r="A22" s="2" t="s">
        <v>98</v>
      </c>
      <c r="B22" s="78">
        <v>1000</v>
      </c>
      <c r="C22" s="79">
        <v>1000</v>
      </c>
      <c r="D22" s="78">
        <v>1000</v>
      </c>
      <c r="E22" s="79">
        <v>1000</v>
      </c>
      <c r="F22" s="78">
        <v>1000</v>
      </c>
      <c r="G22" s="79">
        <v>1000</v>
      </c>
      <c r="H22" s="78">
        <v>1000</v>
      </c>
      <c r="I22" s="79">
        <v>1000</v>
      </c>
      <c r="J22" s="78">
        <v>1000</v>
      </c>
      <c r="K22" s="79">
        <v>1000</v>
      </c>
      <c r="L22" s="21" t="s">
        <v>46</v>
      </c>
      <c r="M22" s="29"/>
      <c r="N22" s="43"/>
      <c r="O22" s="43"/>
      <c r="P22" s="43"/>
      <c r="Q22" s="43"/>
      <c r="R22" s="43"/>
      <c r="S22" s="43"/>
      <c r="T22" s="43"/>
      <c r="U22" s="43"/>
      <c r="V22" s="43"/>
      <c r="W22" s="43"/>
      <c r="X22" s="43"/>
      <c r="Y22" s="43"/>
    </row>
    <row r="23" spans="1:25" ht="15" thickBot="1" x14ac:dyDescent="0.25">
      <c r="A23" s="2" t="s">
        <v>99</v>
      </c>
      <c r="B23" s="78">
        <v>48.3</v>
      </c>
      <c r="C23" s="79">
        <v>48.3</v>
      </c>
      <c r="D23" s="78">
        <v>48.3</v>
      </c>
      <c r="E23" s="79">
        <v>48.3</v>
      </c>
      <c r="F23" s="78">
        <v>48.3</v>
      </c>
      <c r="G23" s="79">
        <v>48.3</v>
      </c>
      <c r="H23" s="78">
        <v>48.3</v>
      </c>
      <c r="I23" s="79">
        <v>48.3</v>
      </c>
      <c r="J23" s="78">
        <v>48.3</v>
      </c>
      <c r="K23" s="79">
        <v>48.3</v>
      </c>
      <c r="L23" s="21" t="s">
        <v>59</v>
      </c>
      <c r="M23" s="29"/>
      <c r="N23" s="43"/>
      <c r="O23" s="43"/>
      <c r="P23" s="43"/>
      <c r="Q23" s="43"/>
      <c r="R23" s="43"/>
      <c r="S23" s="43"/>
      <c r="T23" s="43"/>
      <c r="U23" s="43"/>
      <c r="V23" s="43"/>
      <c r="W23" s="43"/>
      <c r="X23" s="43"/>
      <c r="Y23" s="43"/>
    </row>
    <row r="24" spans="1:25" s="43" customFormat="1" ht="15" thickBot="1" x14ac:dyDescent="0.25">
      <c r="A24" s="132" t="s">
        <v>311</v>
      </c>
      <c r="B24" s="133"/>
      <c r="C24" s="133"/>
      <c r="D24" s="133"/>
      <c r="E24" s="133"/>
      <c r="F24" s="133"/>
      <c r="G24" s="133"/>
      <c r="H24" s="133"/>
      <c r="I24" s="133"/>
      <c r="J24" s="133"/>
      <c r="K24" s="133"/>
      <c r="L24" s="133"/>
      <c r="M24" s="29"/>
    </row>
    <row r="25" spans="1:25" s="43" customFormat="1" ht="15" thickBot="1" x14ac:dyDescent="0.25">
      <c r="A25" s="2" t="s">
        <v>158</v>
      </c>
      <c r="B25" s="69" t="s">
        <v>443</v>
      </c>
      <c r="C25" s="79">
        <v>165.5</v>
      </c>
      <c r="D25" s="78">
        <v>165.5</v>
      </c>
      <c r="E25" s="79">
        <v>165.5</v>
      </c>
      <c r="F25" s="78">
        <v>165.5</v>
      </c>
      <c r="G25" s="79">
        <v>165.5</v>
      </c>
      <c r="H25" s="78">
        <v>165.5</v>
      </c>
      <c r="I25" s="79">
        <v>165.5</v>
      </c>
      <c r="J25" s="78">
        <v>165.5</v>
      </c>
      <c r="K25" s="79">
        <v>165.5</v>
      </c>
      <c r="L25" s="21" t="s">
        <v>59</v>
      </c>
      <c r="M25" s="29"/>
    </row>
    <row r="26" spans="1:25" s="96" customFormat="1" ht="15" thickBot="1" x14ac:dyDescent="0.25">
      <c r="A26" s="42" t="s">
        <v>445</v>
      </c>
      <c r="B26" s="69" t="s">
        <v>443</v>
      </c>
      <c r="C26" s="79">
        <v>113</v>
      </c>
      <c r="D26" s="78">
        <v>113</v>
      </c>
      <c r="E26" s="79">
        <v>113</v>
      </c>
      <c r="F26" s="78">
        <v>113</v>
      </c>
      <c r="G26" s="79">
        <v>113</v>
      </c>
      <c r="H26" s="78">
        <v>113</v>
      </c>
      <c r="I26" s="79">
        <v>113</v>
      </c>
      <c r="J26" s="78">
        <v>113</v>
      </c>
      <c r="K26" s="79">
        <v>113</v>
      </c>
      <c r="L26" s="21" t="s">
        <v>59</v>
      </c>
      <c r="M26" s="29"/>
    </row>
    <row r="27" spans="1:25" s="96" customFormat="1" ht="15" thickBot="1" x14ac:dyDescent="0.25">
      <c r="A27" s="42" t="s">
        <v>178</v>
      </c>
      <c r="B27" s="69" t="s">
        <v>443</v>
      </c>
      <c r="C27" s="79">
        <v>106.8</v>
      </c>
      <c r="D27" s="78">
        <v>106.8</v>
      </c>
      <c r="E27" s="79">
        <v>106.8</v>
      </c>
      <c r="F27" s="78">
        <v>106.8</v>
      </c>
      <c r="G27" s="79">
        <v>106.8</v>
      </c>
      <c r="H27" s="78">
        <v>106.8</v>
      </c>
      <c r="I27" s="79">
        <v>106.8</v>
      </c>
      <c r="J27" s="78">
        <v>106.8</v>
      </c>
      <c r="K27" s="79">
        <v>106.8</v>
      </c>
      <c r="L27" s="21" t="s">
        <v>59</v>
      </c>
      <c r="M27" s="29"/>
    </row>
    <row r="28" spans="1:25" ht="15" thickBot="1" x14ac:dyDescent="0.25">
      <c r="A28" s="22" t="s">
        <v>47</v>
      </c>
      <c r="B28" s="64">
        <f>SUM(B4:B27)</f>
        <v>16265.9</v>
      </c>
      <c r="C28" s="80">
        <f t="shared" ref="C28:K28" si="0">SUM(C4:C27)</f>
        <v>16641.099999999999</v>
      </c>
      <c r="D28" s="77">
        <f t="shared" si="0"/>
        <v>16569.099999999999</v>
      </c>
      <c r="E28" s="80">
        <f t="shared" si="0"/>
        <v>16569.099999999999</v>
      </c>
      <c r="F28" s="77">
        <f t="shared" si="0"/>
        <v>16569.099999999999</v>
      </c>
      <c r="G28" s="80">
        <f t="shared" si="0"/>
        <v>16723.099999999999</v>
      </c>
      <c r="H28" s="77">
        <f t="shared" si="0"/>
        <v>16723.099999999999</v>
      </c>
      <c r="I28" s="80">
        <f t="shared" si="0"/>
        <v>16689.099999999999</v>
      </c>
      <c r="J28" s="77">
        <f t="shared" si="0"/>
        <v>16689.099999999999</v>
      </c>
      <c r="K28" s="80">
        <f t="shared" si="0"/>
        <v>16723.099999999999</v>
      </c>
      <c r="L28" s="35"/>
      <c r="M28" s="43"/>
      <c r="N28" s="43"/>
      <c r="O28" s="43"/>
      <c r="P28" s="43"/>
      <c r="Q28" s="43"/>
      <c r="R28" s="43"/>
      <c r="S28" s="43"/>
      <c r="T28" s="43"/>
      <c r="U28" s="43"/>
      <c r="V28" s="43"/>
      <c r="W28" s="43"/>
      <c r="X28" s="43"/>
      <c r="Y28" s="43"/>
    </row>
    <row r="29" spans="1:25" x14ac:dyDescent="0.2">
      <c r="A29" s="38"/>
      <c r="B29" s="38"/>
      <c r="C29" s="38"/>
      <c r="D29" s="38"/>
      <c r="E29" s="38"/>
      <c r="F29" s="38"/>
      <c r="G29" s="38"/>
      <c r="H29" s="38"/>
      <c r="I29" s="38"/>
      <c r="J29" s="38"/>
      <c r="K29" s="38"/>
      <c r="L29" s="38"/>
    </row>
    <row r="30" spans="1:25" ht="25.5" customHeight="1" x14ac:dyDescent="0.2">
      <c r="A30" s="109" t="s">
        <v>430</v>
      </c>
      <c r="B30" s="109"/>
      <c r="C30" s="109"/>
      <c r="D30" s="109"/>
      <c r="E30" s="109"/>
      <c r="F30" s="109"/>
      <c r="G30" s="109"/>
      <c r="H30" s="109"/>
      <c r="I30" s="109"/>
      <c r="J30" s="109"/>
      <c r="K30" s="109"/>
      <c r="L30" s="109"/>
    </row>
    <row r="31" spans="1:25" ht="39.75" customHeight="1" x14ac:dyDescent="0.2">
      <c r="A31" s="109" t="s">
        <v>431</v>
      </c>
      <c r="B31" s="109"/>
      <c r="C31" s="109"/>
      <c r="D31" s="109"/>
      <c r="E31" s="109"/>
      <c r="F31" s="109"/>
      <c r="G31" s="109"/>
      <c r="H31" s="109"/>
      <c r="I31" s="109"/>
      <c r="J31" s="109"/>
      <c r="K31" s="109"/>
      <c r="L31" s="109"/>
    </row>
    <row r="32" spans="1:25" ht="48.75" customHeight="1" x14ac:dyDescent="0.2">
      <c r="A32" s="109" t="s">
        <v>432</v>
      </c>
      <c r="B32" s="109"/>
      <c r="C32" s="109"/>
      <c r="D32" s="109"/>
      <c r="E32" s="109"/>
      <c r="F32" s="109"/>
      <c r="G32" s="109"/>
      <c r="H32" s="109"/>
      <c r="I32" s="109"/>
      <c r="J32" s="109"/>
      <c r="K32" s="109"/>
      <c r="L32" s="109"/>
    </row>
    <row r="33" spans="1:25" x14ac:dyDescent="0.2">
      <c r="A33" s="43"/>
      <c r="B33" s="43"/>
      <c r="C33" s="43"/>
      <c r="D33" s="43"/>
      <c r="E33" s="43"/>
      <c r="F33" s="43"/>
      <c r="G33" s="43"/>
      <c r="H33" s="43"/>
      <c r="I33" s="43"/>
      <c r="J33" s="43"/>
      <c r="K33" s="43"/>
      <c r="L33" s="43"/>
    </row>
    <row r="34" spans="1:25" ht="19.5" x14ac:dyDescent="0.2">
      <c r="A34" s="44" t="s">
        <v>305</v>
      </c>
      <c r="B34" s="43"/>
      <c r="C34" s="43"/>
      <c r="D34" s="43"/>
      <c r="E34" s="43"/>
      <c r="F34" s="43"/>
      <c r="G34" s="43"/>
      <c r="H34" s="43"/>
      <c r="I34" s="43"/>
      <c r="J34" s="43"/>
      <c r="K34" s="43"/>
      <c r="L34" s="43"/>
    </row>
    <row r="35" spans="1:25" x14ac:dyDescent="0.2">
      <c r="A35" s="134" t="s">
        <v>35</v>
      </c>
      <c r="B35" s="18">
        <v>2013</v>
      </c>
      <c r="C35" s="18">
        <v>2014</v>
      </c>
      <c r="D35" s="18">
        <v>2015</v>
      </c>
      <c r="E35" s="18">
        <v>2016</v>
      </c>
      <c r="F35" s="18">
        <v>2017</v>
      </c>
      <c r="G35" s="18">
        <v>2018</v>
      </c>
      <c r="H35" s="18">
        <v>2019</v>
      </c>
      <c r="I35" s="18">
        <v>2020</v>
      </c>
      <c r="J35" s="18">
        <v>2021</v>
      </c>
      <c r="K35" s="18">
        <v>2022</v>
      </c>
      <c r="L35" s="136" t="s">
        <v>44</v>
      </c>
      <c r="M35" s="29"/>
      <c r="N35" s="43"/>
      <c r="O35" s="43"/>
      <c r="P35" s="43"/>
      <c r="Q35" s="43"/>
      <c r="R35" s="43"/>
      <c r="S35" s="43"/>
      <c r="T35" s="43"/>
      <c r="U35" s="43"/>
      <c r="V35" s="43"/>
      <c r="W35" s="43"/>
      <c r="X35" s="43"/>
      <c r="Y35" s="43"/>
    </row>
    <row r="36" spans="1:25" ht="15" thickBot="1" x14ac:dyDescent="0.25">
      <c r="A36" s="135" t="s">
        <v>45</v>
      </c>
      <c r="B36" s="19" t="s">
        <v>36</v>
      </c>
      <c r="C36" s="19" t="s">
        <v>37</v>
      </c>
      <c r="D36" s="19" t="s">
        <v>38</v>
      </c>
      <c r="E36" s="19" t="s">
        <v>39</v>
      </c>
      <c r="F36" s="19" t="s">
        <v>40</v>
      </c>
      <c r="G36" s="19" t="s">
        <v>41</v>
      </c>
      <c r="H36" s="19" t="s">
        <v>42</v>
      </c>
      <c r="I36" s="19" t="s">
        <v>43</v>
      </c>
      <c r="J36" s="19">
        <v>-22</v>
      </c>
      <c r="K36" s="19">
        <v>-23</v>
      </c>
      <c r="L36" s="137" t="s">
        <v>46</v>
      </c>
      <c r="M36" s="29"/>
      <c r="N36" s="43"/>
      <c r="O36" s="43"/>
      <c r="P36" s="43"/>
      <c r="Q36" s="43"/>
      <c r="R36" s="43"/>
      <c r="S36" s="43"/>
      <c r="T36" s="43"/>
      <c r="U36" s="43"/>
      <c r="V36" s="43"/>
      <c r="W36" s="43"/>
      <c r="X36" s="43"/>
      <c r="Y36" s="43"/>
    </row>
    <row r="37" spans="1:25" s="43" customFormat="1" ht="15.75" thickTop="1" thickBot="1" x14ac:dyDescent="0.25">
      <c r="A37" s="2" t="s">
        <v>80</v>
      </c>
      <c r="B37" s="75">
        <v>2720</v>
      </c>
      <c r="C37" s="79">
        <v>2720</v>
      </c>
      <c r="D37" s="78">
        <v>2720</v>
      </c>
      <c r="E37" s="79">
        <v>2720</v>
      </c>
      <c r="F37" s="78">
        <v>2720</v>
      </c>
      <c r="G37" s="79">
        <v>2720</v>
      </c>
      <c r="H37" s="78">
        <v>2720</v>
      </c>
      <c r="I37" s="79">
        <v>2720</v>
      </c>
      <c r="J37" s="78">
        <v>2720</v>
      </c>
      <c r="K37" s="79">
        <v>2720</v>
      </c>
      <c r="L37" s="21" t="s">
        <v>46</v>
      </c>
      <c r="M37" s="29"/>
    </row>
    <row r="38" spans="1:25" s="43" customFormat="1" ht="15" thickBot="1" x14ac:dyDescent="0.25">
      <c r="A38" s="2" t="s">
        <v>81</v>
      </c>
      <c r="B38" s="75">
        <v>80</v>
      </c>
      <c r="C38" s="79">
        <v>80</v>
      </c>
      <c r="D38" s="78">
        <v>80</v>
      </c>
      <c r="E38" s="79">
        <v>80</v>
      </c>
      <c r="F38" s="78">
        <v>80</v>
      </c>
      <c r="G38" s="79">
        <v>80</v>
      </c>
      <c r="H38" s="78">
        <v>80</v>
      </c>
      <c r="I38" s="79">
        <v>80</v>
      </c>
      <c r="J38" s="78">
        <v>80</v>
      </c>
      <c r="K38" s="79">
        <v>80</v>
      </c>
      <c r="L38" s="21" t="s">
        <v>46</v>
      </c>
    </row>
    <row r="39" spans="1:25" s="43" customFormat="1" ht="15" thickBot="1" x14ac:dyDescent="0.25">
      <c r="A39" s="2" t="s">
        <v>82</v>
      </c>
      <c r="B39" s="75">
        <v>724</v>
      </c>
      <c r="C39" s="79">
        <v>724</v>
      </c>
      <c r="D39" s="78">
        <v>724</v>
      </c>
      <c r="E39" s="79">
        <v>724</v>
      </c>
      <c r="F39" s="78">
        <v>724</v>
      </c>
      <c r="G39" s="79">
        <v>724</v>
      </c>
      <c r="H39" s="78">
        <v>724</v>
      </c>
      <c r="I39" s="79">
        <v>724</v>
      </c>
      <c r="J39" s="78">
        <v>724</v>
      </c>
      <c r="K39" s="79">
        <v>724</v>
      </c>
      <c r="L39" s="21" t="s">
        <v>46</v>
      </c>
    </row>
    <row r="40" spans="1:25" s="43" customFormat="1" ht="15" thickBot="1" x14ac:dyDescent="0.25">
      <c r="A40" s="2" t="s">
        <v>83</v>
      </c>
      <c r="B40" s="75">
        <v>2880</v>
      </c>
      <c r="C40" s="79">
        <v>2880</v>
      </c>
      <c r="D40" s="78">
        <v>2880</v>
      </c>
      <c r="E40" s="79">
        <v>2880</v>
      </c>
      <c r="F40" s="78">
        <v>2880</v>
      </c>
      <c r="G40" s="79">
        <v>2880</v>
      </c>
      <c r="H40" s="78">
        <v>2880</v>
      </c>
      <c r="I40" s="79">
        <v>2880</v>
      </c>
      <c r="J40" s="78">
        <v>2880</v>
      </c>
      <c r="K40" s="79">
        <v>2880</v>
      </c>
      <c r="L40" s="21" t="s">
        <v>46</v>
      </c>
    </row>
    <row r="41" spans="1:25" s="43" customFormat="1" ht="15" thickBot="1" x14ac:dyDescent="0.25">
      <c r="A41" s="2" t="s">
        <v>85</v>
      </c>
      <c r="B41" s="75">
        <v>68</v>
      </c>
      <c r="C41" s="79">
        <v>68</v>
      </c>
      <c r="D41" s="78">
        <v>68</v>
      </c>
      <c r="E41" s="79">
        <v>68</v>
      </c>
      <c r="F41" s="78">
        <v>68</v>
      </c>
      <c r="G41" s="79">
        <v>68</v>
      </c>
      <c r="H41" s="78">
        <v>68</v>
      </c>
      <c r="I41" s="79">
        <v>34</v>
      </c>
      <c r="J41" s="78">
        <v>34</v>
      </c>
      <c r="K41" s="79">
        <v>68</v>
      </c>
      <c r="L41" s="21" t="s">
        <v>46</v>
      </c>
    </row>
    <row r="42" spans="1:25" s="43" customFormat="1" ht="15" thickBot="1" x14ac:dyDescent="0.25">
      <c r="A42" s="2" t="s">
        <v>86</v>
      </c>
      <c r="B42" s="75">
        <v>29</v>
      </c>
      <c r="C42" s="79">
        <v>29</v>
      </c>
      <c r="D42" s="78">
        <v>29</v>
      </c>
      <c r="E42" s="79">
        <v>29</v>
      </c>
      <c r="F42" s="78">
        <v>29</v>
      </c>
      <c r="G42" s="79">
        <v>29</v>
      </c>
      <c r="H42" s="78">
        <v>29</v>
      </c>
      <c r="I42" s="79">
        <v>29</v>
      </c>
      <c r="J42" s="78">
        <v>29</v>
      </c>
      <c r="K42" s="79">
        <v>29</v>
      </c>
      <c r="L42" s="21" t="s">
        <v>46</v>
      </c>
    </row>
    <row r="43" spans="1:25" s="43" customFormat="1" ht="15" thickBot="1" x14ac:dyDescent="0.25">
      <c r="A43" s="2" t="s">
        <v>87</v>
      </c>
      <c r="B43" s="75">
        <v>44</v>
      </c>
      <c r="C43" s="79">
        <v>44</v>
      </c>
      <c r="D43" s="78">
        <v>44</v>
      </c>
      <c r="E43" s="79">
        <v>44</v>
      </c>
      <c r="F43" s="78">
        <v>44</v>
      </c>
      <c r="G43" s="79">
        <v>44</v>
      </c>
      <c r="H43" s="78">
        <v>44</v>
      </c>
      <c r="I43" s="79">
        <v>44</v>
      </c>
      <c r="J43" s="78">
        <v>44</v>
      </c>
      <c r="K43" s="79">
        <v>44</v>
      </c>
      <c r="L43" s="21" t="s">
        <v>46</v>
      </c>
    </row>
    <row r="44" spans="1:25" s="43" customFormat="1" ht="15" thickBot="1" x14ac:dyDescent="0.25">
      <c r="A44" s="2" t="s">
        <v>88</v>
      </c>
      <c r="B44" s="75">
        <v>2020</v>
      </c>
      <c r="C44" s="79">
        <v>2020</v>
      </c>
      <c r="D44" s="78">
        <v>2020</v>
      </c>
      <c r="E44" s="79">
        <v>2020</v>
      </c>
      <c r="F44" s="78">
        <v>2020</v>
      </c>
      <c r="G44" s="79">
        <v>2020</v>
      </c>
      <c r="H44" s="78">
        <v>2020</v>
      </c>
      <c r="I44" s="79">
        <v>2020</v>
      </c>
      <c r="J44" s="78">
        <v>2020</v>
      </c>
      <c r="K44" s="79">
        <v>2020</v>
      </c>
      <c r="L44" s="21" t="s">
        <v>46</v>
      </c>
    </row>
    <row r="45" spans="1:25" s="43" customFormat="1" ht="15" thickBot="1" x14ac:dyDescent="0.25">
      <c r="A45" s="2" t="s">
        <v>89</v>
      </c>
      <c r="B45" s="75">
        <v>1340</v>
      </c>
      <c r="C45" s="79">
        <v>1340</v>
      </c>
      <c r="D45" s="78">
        <v>1340</v>
      </c>
      <c r="E45" s="79">
        <v>1340</v>
      </c>
      <c r="F45" s="78">
        <v>1340</v>
      </c>
      <c r="G45" s="79">
        <v>1340</v>
      </c>
      <c r="H45" s="78">
        <v>1340</v>
      </c>
      <c r="I45" s="79">
        <v>1340</v>
      </c>
      <c r="J45" s="78">
        <v>1340</v>
      </c>
      <c r="K45" s="79">
        <v>1340</v>
      </c>
      <c r="L45" s="21" t="s">
        <v>46</v>
      </c>
    </row>
    <row r="46" spans="1:25" s="43" customFormat="1" ht="15" thickBot="1" x14ac:dyDescent="0.25">
      <c r="A46" s="2" t="s">
        <v>90</v>
      </c>
      <c r="B46" s="75">
        <v>145</v>
      </c>
      <c r="C46" s="79">
        <v>145</v>
      </c>
      <c r="D46" s="78">
        <v>145</v>
      </c>
      <c r="E46" s="79">
        <v>145</v>
      </c>
      <c r="F46" s="78">
        <v>145</v>
      </c>
      <c r="G46" s="79">
        <v>145</v>
      </c>
      <c r="H46" s="78">
        <v>145</v>
      </c>
      <c r="I46" s="79">
        <v>145</v>
      </c>
      <c r="J46" s="78">
        <v>145</v>
      </c>
      <c r="K46" s="79">
        <v>145</v>
      </c>
      <c r="L46" s="21" t="s">
        <v>46</v>
      </c>
    </row>
    <row r="47" spans="1:25" s="43" customFormat="1" ht="15" thickBot="1" x14ac:dyDescent="0.25">
      <c r="A47" s="2" t="s">
        <v>91</v>
      </c>
      <c r="B47" s="75">
        <v>240</v>
      </c>
      <c r="C47" s="79">
        <v>240</v>
      </c>
      <c r="D47" s="78">
        <v>240</v>
      </c>
      <c r="E47" s="79">
        <v>240</v>
      </c>
      <c r="F47" s="78">
        <v>240</v>
      </c>
      <c r="G47" s="79">
        <v>240</v>
      </c>
      <c r="H47" s="78">
        <v>240</v>
      </c>
      <c r="I47" s="79">
        <v>240</v>
      </c>
      <c r="J47" s="78">
        <v>240</v>
      </c>
      <c r="K47" s="79">
        <v>240</v>
      </c>
      <c r="L47" s="21" t="s">
        <v>46</v>
      </c>
    </row>
    <row r="48" spans="1:25" s="43" customFormat="1" ht="15" thickBot="1" x14ac:dyDescent="0.25">
      <c r="A48" s="2" t="s">
        <v>92</v>
      </c>
      <c r="B48" s="75">
        <v>162</v>
      </c>
      <c r="C48" s="79">
        <v>162</v>
      </c>
      <c r="D48" s="78">
        <v>162</v>
      </c>
      <c r="E48" s="79">
        <v>162</v>
      </c>
      <c r="F48" s="78">
        <v>162</v>
      </c>
      <c r="G48" s="79">
        <v>162</v>
      </c>
      <c r="H48" s="78">
        <v>162</v>
      </c>
      <c r="I48" s="79">
        <v>162</v>
      </c>
      <c r="J48" s="78">
        <v>162</v>
      </c>
      <c r="K48" s="79">
        <v>162</v>
      </c>
      <c r="L48" s="21" t="s">
        <v>46</v>
      </c>
    </row>
    <row r="49" spans="1:25" s="43" customFormat="1" ht="15" thickBot="1" x14ac:dyDescent="0.25">
      <c r="A49" s="2" t="s">
        <v>93</v>
      </c>
      <c r="B49" s="75">
        <v>415</v>
      </c>
      <c r="C49" s="79">
        <v>415</v>
      </c>
      <c r="D49" s="78">
        <v>415</v>
      </c>
      <c r="E49" s="79">
        <v>415</v>
      </c>
      <c r="F49" s="78">
        <v>415</v>
      </c>
      <c r="G49" s="79">
        <v>415</v>
      </c>
      <c r="H49" s="78">
        <v>415</v>
      </c>
      <c r="I49" s="79">
        <v>415</v>
      </c>
      <c r="J49" s="78">
        <v>415</v>
      </c>
      <c r="K49" s="79">
        <v>415</v>
      </c>
      <c r="L49" s="21" t="s">
        <v>46</v>
      </c>
      <c r="M49" s="29"/>
    </row>
    <row r="50" spans="1:25" s="43" customFormat="1" ht="15" thickBot="1" x14ac:dyDescent="0.25">
      <c r="A50" s="2" t="s">
        <v>94</v>
      </c>
      <c r="B50" s="75">
        <v>1800</v>
      </c>
      <c r="C50" s="79">
        <v>1800</v>
      </c>
      <c r="D50" s="78">
        <v>1800</v>
      </c>
      <c r="E50" s="79">
        <v>1800</v>
      </c>
      <c r="F50" s="78">
        <v>1800</v>
      </c>
      <c r="G50" s="79">
        <v>1800</v>
      </c>
      <c r="H50" s="78">
        <v>1800</v>
      </c>
      <c r="I50" s="79">
        <v>1800</v>
      </c>
      <c r="J50" s="78">
        <v>1800</v>
      </c>
      <c r="K50" s="79">
        <v>1800</v>
      </c>
      <c r="L50" s="21" t="s">
        <v>46</v>
      </c>
      <c r="M50" s="29"/>
    </row>
    <row r="51" spans="1:25" s="43" customFormat="1" ht="15" thickBot="1" x14ac:dyDescent="0.25">
      <c r="A51" s="2" t="s">
        <v>95</v>
      </c>
      <c r="B51" s="75">
        <v>616</v>
      </c>
      <c r="C51" s="79">
        <v>616</v>
      </c>
      <c r="D51" s="78">
        <v>616</v>
      </c>
      <c r="E51" s="79">
        <v>616</v>
      </c>
      <c r="F51" s="78">
        <v>616</v>
      </c>
      <c r="G51" s="79">
        <v>616</v>
      </c>
      <c r="H51" s="78">
        <v>616</v>
      </c>
      <c r="I51" s="79">
        <v>616</v>
      </c>
      <c r="J51" s="78">
        <v>616</v>
      </c>
      <c r="K51" s="79">
        <v>616</v>
      </c>
      <c r="L51" s="21" t="s">
        <v>46</v>
      </c>
      <c r="M51" s="29"/>
    </row>
    <row r="52" spans="1:25" s="43" customFormat="1" ht="15" thickBot="1" x14ac:dyDescent="0.25">
      <c r="A52" s="2" t="s">
        <v>96</v>
      </c>
      <c r="B52" s="75">
        <v>640</v>
      </c>
      <c r="C52" s="79">
        <v>640</v>
      </c>
      <c r="D52" s="78">
        <v>640</v>
      </c>
      <c r="E52" s="79">
        <v>640</v>
      </c>
      <c r="F52" s="78">
        <v>640</v>
      </c>
      <c r="G52" s="79">
        <v>640</v>
      </c>
      <c r="H52" s="78">
        <v>640</v>
      </c>
      <c r="I52" s="79">
        <v>640</v>
      </c>
      <c r="J52" s="78">
        <v>640</v>
      </c>
      <c r="K52" s="79">
        <v>640</v>
      </c>
      <c r="L52" s="21" t="s">
        <v>46</v>
      </c>
      <c r="M52" s="29"/>
    </row>
    <row r="53" spans="1:25" s="43" customFormat="1" ht="15" thickBot="1" x14ac:dyDescent="0.25">
      <c r="A53" s="2" t="s">
        <v>97</v>
      </c>
      <c r="B53" s="75">
        <v>1320</v>
      </c>
      <c r="C53" s="79">
        <v>1320</v>
      </c>
      <c r="D53" s="78">
        <v>1320</v>
      </c>
      <c r="E53" s="79">
        <v>1320</v>
      </c>
      <c r="F53" s="78">
        <v>1320</v>
      </c>
      <c r="G53" s="79">
        <v>1320</v>
      </c>
      <c r="H53" s="78">
        <v>1320</v>
      </c>
      <c r="I53" s="79">
        <v>1320</v>
      </c>
      <c r="J53" s="78">
        <v>1320</v>
      </c>
      <c r="K53" s="79">
        <v>1320</v>
      </c>
      <c r="L53" s="21" t="s">
        <v>46</v>
      </c>
      <c r="M53" s="29"/>
    </row>
    <row r="54" spans="1:25" s="43" customFormat="1" ht="15" thickBot="1" x14ac:dyDescent="0.25">
      <c r="A54" s="2" t="s">
        <v>98</v>
      </c>
      <c r="B54" s="75">
        <v>1000</v>
      </c>
      <c r="C54" s="79">
        <v>1000</v>
      </c>
      <c r="D54" s="78">
        <v>1000</v>
      </c>
      <c r="E54" s="79">
        <v>1000</v>
      </c>
      <c r="F54" s="78">
        <v>1000</v>
      </c>
      <c r="G54" s="79">
        <v>1000</v>
      </c>
      <c r="H54" s="78">
        <v>1000</v>
      </c>
      <c r="I54" s="79">
        <v>1000</v>
      </c>
      <c r="J54" s="78">
        <v>1000</v>
      </c>
      <c r="K54" s="79">
        <v>1000</v>
      </c>
      <c r="L54" s="21" t="s">
        <v>46</v>
      </c>
      <c r="M54" s="29"/>
    </row>
    <row r="55" spans="1:25" s="43" customFormat="1" ht="15" thickBot="1" x14ac:dyDescent="0.25">
      <c r="A55" s="2" t="s">
        <v>304</v>
      </c>
      <c r="B55" s="75">
        <f>SUM('Existing Wind Generation'!$D$4,$D$5) * 0.02</f>
        <v>2.5300000000000002</v>
      </c>
      <c r="C55" s="79">
        <f>SUM('Existing Wind Generation'!$D$4,$D$5,$D$12:$D$14) * 0.02</f>
        <v>72.63</v>
      </c>
      <c r="D55" s="78">
        <f>SUM('Existing Wind Generation'!$D$4,$D$5,$D$12:$D$14) * 0.02</f>
        <v>72.63</v>
      </c>
      <c r="E55" s="79">
        <f>SUM('Existing Wind Generation'!$D$4,$D$5,$D$12:$D$14) * 0.02</f>
        <v>72.63</v>
      </c>
      <c r="F55" s="78">
        <f>SUM('Existing Wind Generation'!$D$4,$D$5,$D$12:$D$14) * 0.02</f>
        <v>72.63</v>
      </c>
      <c r="G55" s="79">
        <f>SUM('Existing Wind Generation'!$D$4,$D$5,$D$12:$D$14) * 0.02</f>
        <v>72.63</v>
      </c>
      <c r="H55" s="78">
        <f>SUM('Existing Wind Generation'!$D$4,$D$5,$D$12:$D$14) * 0.02</f>
        <v>72.63</v>
      </c>
      <c r="I55" s="79">
        <f>SUM('Existing Wind Generation'!$D$4,$D$5,$D$12:$D$14) * 0.02</f>
        <v>72.63</v>
      </c>
      <c r="J55" s="78">
        <f>SUM('Existing Wind Generation'!$D$4,$D$5,$D$12:$D$14) * 0.02</f>
        <v>72.63</v>
      </c>
      <c r="K55" s="79">
        <f>SUM('Existing Wind Generation'!$D$4,$D$5,$D$12:$D$14) * 0.02</f>
        <v>72.63</v>
      </c>
      <c r="L55" s="21" t="s">
        <v>59</v>
      </c>
      <c r="M55" s="5"/>
      <c r="N55" s="5"/>
      <c r="O55" s="5"/>
      <c r="P55" s="5"/>
      <c r="Q55" s="5"/>
      <c r="R55" s="5"/>
      <c r="S55" s="5"/>
      <c r="T55" s="5"/>
      <c r="U55" s="5"/>
      <c r="V55" s="5"/>
      <c r="W55" s="5"/>
      <c r="X55" s="5"/>
      <c r="Y55" s="5"/>
    </row>
    <row r="56" spans="1:25" s="43" customFormat="1" ht="15" thickBot="1" x14ac:dyDescent="0.25">
      <c r="A56" s="22" t="s">
        <v>47</v>
      </c>
      <c r="B56" s="76">
        <f>SUM(B37:B55)</f>
        <v>16245.53</v>
      </c>
      <c r="C56" s="63">
        <f t="shared" ref="C56:K56" si="1">SUM(C37:C55)</f>
        <v>16315.63</v>
      </c>
      <c r="D56" s="64">
        <f t="shared" si="1"/>
        <v>16315.63</v>
      </c>
      <c r="E56" s="63">
        <f t="shared" si="1"/>
        <v>16315.63</v>
      </c>
      <c r="F56" s="64">
        <f t="shared" si="1"/>
        <v>16315.63</v>
      </c>
      <c r="G56" s="63">
        <f t="shared" si="1"/>
        <v>16315.63</v>
      </c>
      <c r="H56" s="64">
        <f t="shared" si="1"/>
        <v>16315.63</v>
      </c>
      <c r="I56" s="63">
        <f t="shared" si="1"/>
        <v>16281.63</v>
      </c>
      <c r="J56" s="64">
        <f t="shared" si="1"/>
        <v>16281.63</v>
      </c>
      <c r="K56" s="63">
        <f t="shared" si="1"/>
        <v>16315.63</v>
      </c>
      <c r="L56" s="35"/>
      <c r="M56" s="5"/>
      <c r="N56" s="5"/>
      <c r="O56" s="5"/>
      <c r="P56" s="5"/>
      <c r="Q56" s="5"/>
      <c r="R56" s="5"/>
      <c r="S56" s="5"/>
      <c r="T56" s="5"/>
      <c r="U56" s="5"/>
      <c r="V56" s="5"/>
      <c r="W56" s="5"/>
      <c r="X56" s="5"/>
      <c r="Y56" s="5"/>
    </row>
    <row r="57" spans="1:25" x14ac:dyDescent="0.2">
      <c r="B57" s="96"/>
      <c r="C57" s="96"/>
      <c r="D57" s="96"/>
      <c r="E57" s="96"/>
      <c r="F57" s="96"/>
      <c r="G57" s="96"/>
      <c r="H57" s="96"/>
      <c r="I57" s="96"/>
      <c r="J57" s="96"/>
      <c r="K57" s="96"/>
      <c r="M57" s="43"/>
      <c r="N57" s="43"/>
      <c r="O57" s="43"/>
      <c r="P57" s="43"/>
      <c r="Q57" s="43"/>
      <c r="R57" s="43"/>
      <c r="S57" s="43"/>
      <c r="T57" s="43"/>
      <c r="U57" s="43"/>
      <c r="V57" s="43"/>
      <c r="W57" s="43"/>
      <c r="X57" s="43"/>
      <c r="Y57" s="43"/>
    </row>
    <row r="58" spans="1:25" x14ac:dyDescent="0.2">
      <c r="M58" s="43"/>
      <c r="N58" s="43"/>
      <c r="O58" s="43"/>
      <c r="P58" s="43"/>
      <c r="Q58" s="43"/>
      <c r="R58" s="43"/>
      <c r="S58" s="43"/>
      <c r="T58" s="43"/>
      <c r="U58" s="43"/>
      <c r="V58" s="43"/>
      <c r="W58" s="43"/>
      <c r="X58" s="43"/>
      <c r="Y58" s="43"/>
    </row>
    <row r="59" spans="1:25" s="43" customFormat="1" ht="22.5" customHeight="1" x14ac:dyDescent="0.2">
      <c r="A59" s="44" t="s">
        <v>388</v>
      </c>
      <c r="B59" s="41"/>
      <c r="C59" s="41"/>
      <c r="D59" s="41"/>
      <c r="E59" s="41"/>
      <c r="F59" s="41"/>
      <c r="G59" s="41"/>
      <c r="H59" s="41"/>
      <c r="I59" s="47"/>
      <c r="J59" s="47"/>
      <c r="K59" s="47"/>
      <c r="L59" s="47"/>
    </row>
    <row r="60" spans="1:25" s="43" customFormat="1" x14ac:dyDescent="0.2">
      <c r="A60" s="134" t="s">
        <v>35</v>
      </c>
      <c r="B60" s="18">
        <v>2013</v>
      </c>
      <c r="C60" s="18">
        <v>2014</v>
      </c>
      <c r="D60" s="18">
        <v>2015</v>
      </c>
      <c r="E60" s="18">
        <v>2016</v>
      </c>
      <c r="F60" s="18">
        <v>2017</v>
      </c>
      <c r="G60" s="18">
        <v>2018</v>
      </c>
      <c r="H60" s="18">
        <v>2019</v>
      </c>
      <c r="I60" s="18">
        <v>2020</v>
      </c>
      <c r="J60" s="18">
        <v>2021</v>
      </c>
      <c r="K60" s="18">
        <v>2022</v>
      </c>
      <c r="L60" s="136" t="s">
        <v>44</v>
      </c>
      <c r="M60" s="29"/>
    </row>
    <row r="61" spans="1:25" s="43" customFormat="1" ht="15" thickBot="1" x14ac:dyDescent="0.25">
      <c r="A61" s="135" t="s">
        <v>45</v>
      </c>
      <c r="B61" s="19" t="s">
        <v>36</v>
      </c>
      <c r="C61" s="19" t="s">
        <v>37</v>
      </c>
      <c r="D61" s="19" t="s">
        <v>38</v>
      </c>
      <c r="E61" s="19" t="s">
        <v>39</v>
      </c>
      <c r="F61" s="19" t="s">
        <v>40</v>
      </c>
      <c r="G61" s="19" t="s">
        <v>41</v>
      </c>
      <c r="H61" s="19" t="s">
        <v>42</v>
      </c>
      <c r="I61" s="19" t="s">
        <v>43</v>
      </c>
      <c r="J61" s="19">
        <v>-22</v>
      </c>
      <c r="K61" s="19">
        <v>-23</v>
      </c>
      <c r="L61" s="137" t="s">
        <v>46</v>
      </c>
      <c r="M61" s="29"/>
    </row>
    <row r="62" spans="1:25" s="43" customFormat="1" ht="15.75" thickTop="1" thickBot="1" x14ac:dyDescent="0.25">
      <c r="A62" s="2" t="s">
        <v>84</v>
      </c>
      <c r="B62" s="78">
        <v>46.5</v>
      </c>
      <c r="C62" s="79">
        <v>46.5</v>
      </c>
      <c r="D62" s="78">
        <v>46.5</v>
      </c>
      <c r="E62" s="79">
        <v>46.5</v>
      </c>
      <c r="F62" s="78">
        <v>46.5</v>
      </c>
      <c r="G62" s="79">
        <v>46.5</v>
      </c>
      <c r="H62" s="78">
        <v>46.5</v>
      </c>
      <c r="I62" s="79">
        <v>46.5</v>
      </c>
      <c r="J62" s="78">
        <v>46.5</v>
      </c>
      <c r="K62" s="79">
        <v>46.5</v>
      </c>
      <c r="L62" s="21" t="s">
        <v>59</v>
      </c>
      <c r="M62" s="5"/>
      <c r="N62" s="5"/>
      <c r="O62" s="5"/>
      <c r="P62" s="5"/>
      <c r="Q62" s="5"/>
      <c r="R62" s="5"/>
      <c r="S62" s="5"/>
      <c r="T62" s="5"/>
      <c r="U62" s="5"/>
      <c r="V62" s="5"/>
      <c r="W62" s="5"/>
      <c r="X62" s="5"/>
      <c r="Y62" s="5"/>
    </row>
    <row r="63" spans="1:25" s="43" customFormat="1" ht="15" thickBot="1" x14ac:dyDescent="0.25">
      <c r="A63" s="2" t="s">
        <v>99</v>
      </c>
      <c r="B63" s="78">
        <v>48.3</v>
      </c>
      <c r="C63" s="79">
        <v>48.3</v>
      </c>
      <c r="D63" s="78">
        <v>48.3</v>
      </c>
      <c r="E63" s="79">
        <v>48.3</v>
      </c>
      <c r="F63" s="78">
        <v>48.3</v>
      </c>
      <c r="G63" s="79">
        <v>48.3</v>
      </c>
      <c r="H63" s="78">
        <v>48.3</v>
      </c>
      <c r="I63" s="79">
        <v>48.3</v>
      </c>
      <c r="J63" s="78">
        <v>48.3</v>
      </c>
      <c r="K63" s="79">
        <v>48.3</v>
      </c>
      <c r="L63" s="21" t="s">
        <v>59</v>
      </c>
      <c r="M63" s="5"/>
      <c r="N63" s="5"/>
      <c r="O63" s="5"/>
      <c r="P63" s="5"/>
      <c r="Q63" s="5"/>
      <c r="R63" s="5"/>
      <c r="S63" s="5"/>
      <c r="T63" s="5"/>
      <c r="U63" s="5"/>
      <c r="V63" s="5"/>
      <c r="W63" s="5"/>
      <c r="X63" s="5"/>
      <c r="Y63" s="5"/>
    </row>
    <row r="64" spans="1:25" ht="15" thickBot="1" x14ac:dyDescent="0.25">
      <c r="A64" s="132" t="s">
        <v>311</v>
      </c>
      <c r="B64" s="133"/>
      <c r="C64" s="133"/>
      <c r="D64" s="133"/>
      <c r="E64" s="133"/>
      <c r="F64" s="133"/>
      <c r="G64" s="133"/>
      <c r="H64" s="133"/>
      <c r="I64" s="133"/>
      <c r="J64" s="133"/>
      <c r="K64" s="133"/>
      <c r="L64" s="133"/>
    </row>
    <row r="65" spans="1:13" ht="15" thickBot="1" x14ac:dyDescent="0.25">
      <c r="A65" s="2" t="s">
        <v>158</v>
      </c>
      <c r="B65" s="69" t="s">
        <v>443</v>
      </c>
      <c r="C65" s="79">
        <v>165.5</v>
      </c>
      <c r="D65" s="78">
        <v>165.5</v>
      </c>
      <c r="E65" s="79">
        <v>165.5</v>
      </c>
      <c r="F65" s="78">
        <v>165.5</v>
      </c>
      <c r="G65" s="79">
        <v>165.5</v>
      </c>
      <c r="H65" s="78">
        <v>165.5</v>
      </c>
      <c r="I65" s="79">
        <v>165.5</v>
      </c>
      <c r="J65" s="78">
        <v>165.5</v>
      </c>
      <c r="K65" s="79">
        <v>165.5</v>
      </c>
      <c r="L65" s="21" t="s">
        <v>59</v>
      </c>
    </row>
    <row r="66" spans="1:13" s="96" customFormat="1" ht="15" thickBot="1" x14ac:dyDescent="0.25">
      <c r="A66" s="42" t="s">
        <v>445</v>
      </c>
      <c r="B66" s="69" t="s">
        <v>443</v>
      </c>
      <c r="C66" s="79">
        <v>113</v>
      </c>
      <c r="D66" s="78">
        <v>113</v>
      </c>
      <c r="E66" s="79">
        <v>113</v>
      </c>
      <c r="F66" s="78">
        <v>113</v>
      </c>
      <c r="G66" s="79">
        <v>113</v>
      </c>
      <c r="H66" s="78">
        <v>113</v>
      </c>
      <c r="I66" s="79">
        <v>113</v>
      </c>
      <c r="J66" s="78">
        <v>113</v>
      </c>
      <c r="K66" s="79">
        <v>113</v>
      </c>
      <c r="L66" s="21" t="s">
        <v>59</v>
      </c>
      <c r="M66" s="29"/>
    </row>
    <row r="67" spans="1:13" s="96" customFormat="1" ht="15" thickBot="1" x14ac:dyDescent="0.25">
      <c r="A67" s="42" t="s">
        <v>178</v>
      </c>
      <c r="B67" s="69" t="s">
        <v>443</v>
      </c>
      <c r="C67" s="79">
        <v>106.8</v>
      </c>
      <c r="D67" s="78">
        <v>106.8</v>
      </c>
      <c r="E67" s="79">
        <v>106.8</v>
      </c>
      <c r="F67" s="78">
        <v>106.8</v>
      </c>
      <c r="G67" s="79">
        <v>106.8</v>
      </c>
      <c r="H67" s="78">
        <v>106.8</v>
      </c>
      <c r="I67" s="79">
        <v>106.8</v>
      </c>
      <c r="J67" s="78">
        <v>106.8</v>
      </c>
      <c r="K67" s="79">
        <v>106.8</v>
      </c>
      <c r="L67" s="21" t="s">
        <v>59</v>
      </c>
      <c r="M67" s="29"/>
    </row>
    <row r="68" spans="1:13" ht="15" thickBot="1" x14ac:dyDescent="0.25">
      <c r="A68" s="22" t="s">
        <v>47</v>
      </c>
      <c r="B68" s="64">
        <f>SUM(B62:B67)</f>
        <v>94.8</v>
      </c>
      <c r="C68" s="80">
        <f t="shared" ref="C68:K68" si="2">SUM(C62:C67)</f>
        <v>480.1</v>
      </c>
      <c r="D68" s="77">
        <f t="shared" si="2"/>
        <v>480.1</v>
      </c>
      <c r="E68" s="80">
        <f t="shared" si="2"/>
        <v>480.1</v>
      </c>
      <c r="F68" s="77">
        <f t="shared" si="2"/>
        <v>480.1</v>
      </c>
      <c r="G68" s="80">
        <f t="shared" si="2"/>
        <v>480.1</v>
      </c>
      <c r="H68" s="77">
        <f t="shared" si="2"/>
        <v>480.1</v>
      </c>
      <c r="I68" s="80">
        <f t="shared" si="2"/>
        <v>480.1</v>
      </c>
      <c r="J68" s="77">
        <f t="shared" si="2"/>
        <v>480.1</v>
      </c>
      <c r="K68" s="80">
        <f t="shared" si="2"/>
        <v>480.1</v>
      </c>
      <c r="L68" s="35"/>
    </row>
  </sheetData>
  <mergeCells count="11">
    <mergeCell ref="A2:A3"/>
    <mergeCell ref="L2:L3"/>
    <mergeCell ref="A30:L30"/>
    <mergeCell ref="A31:L31"/>
    <mergeCell ref="A32:L32"/>
    <mergeCell ref="A24:L24"/>
    <mergeCell ref="A64:L64"/>
    <mergeCell ref="A35:A36"/>
    <mergeCell ref="L35:L36"/>
    <mergeCell ref="A60:A61"/>
    <mergeCell ref="L60:L61"/>
  </mergeCells>
  <conditionalFormatting sqref="B4:K23 B25:K28 B37:K56 B62:K63 B65:K68">
    <cfRule type="expression" dxfId="25" priority="1">
      <formula>MOD(B4,1)&gt;0</formula>
    </cfRule>
  </conditionalFormatting>
  <pageMargins left="0.7" right="0.7" top="0.75" bottom="0.75" header="0.3" footer="0.3"/>
  <pageSetup paperSize="9" orientation="landscape" r:id="rId1"/>
  <ignoredErrors>
    <ignoredError sqref="K56 J28:K28 J68:K68" formulaRange="1"/>
    <ignoredError sqref="B25:B27 B65:B6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E93"/>
  <sheetViews>
    <sheetView topLeftCell="A22" workbookViewId="0">
      <selection activeCell="K54" sqref="K54"/>
    </sheetView>
  </sheetViews>
  <sheetFormatPr defaultRowHeight="14.25" x14ac:dyDescent="0.2"/>
  <cols>
    <col min="1" max="1" width="16.875" customWidth="1"/>
    <col min="12" max="12" width="10" customWidth="1"/>
    <col min="13" max="13" width="12.625" style="5" customWidth="1"/>
    <col min="14" max="31" width="9" style="5"/>
  </cols>
  <sheetData>
    <row r="1" spans="1:25" s="5" customFormat="1" ht="19.5" x14ac:dyDescent="0.2">
      <c r="A1" s="10" t="s">
        <v>294</v>
      </c>
    </row>
    <row r="2" spans="1:25" ht="15" thickBot="1" x14ac:dyDescent="0.25">
      <c r="A2" s="28" t="s">
        <v>79</v>
      </c>
      <c r="B2" s="55">
        <v>2014</v>
      </c>
      <c r="C2" s="55">
        <v>2015</v>
      </c>
      <c r="D2" s="55">
        <v>2016</v>
      </c>
      <c r="E2" s="55">
        <v>2017</v>
      </c>
      <c r="F2" s="55">
        <v>2018</v>
      </c>
      <c r="G2" s="55">
        <v>2019</v>
      </c>
      <c r="H2" s="55">
        <v>2020</v>
      </c>
      <c r="I2" s="55">
        <v>2021</v>
      </c>
      <c r="J2" s="19">
        <v>2022</v>
      </c>
      <c r="K2" s="19">
        <v>2023</v>
      </c>
      <c r="L2" s="23" t="s">
        <v>44</v>
      </c>
    </row>
    <row r="3" spans="1:25" ht="15.75" thickTop="1" thickBot="1" x14ac:dyDescent="0.25">
      <c r="A3" s="2" t="s">
        <v>80</v>
      </c>
      <c r="B3" s="78">
        <v>2720</v>
      </c>
      <c r="C3" s="79">
        <v>2720</v>
      </c>
      <c r="D3" s="78">
        <v>2720</v>
      </c>
      <c r="E3" s="79">
        <v>2720</v>
      </c>
      <c r="F3" s="78">
        <v>2720</v>
      </c>
      <c r="G3" s="79">
        <v>2720</v>
      </c>
      <c r="H3" s="78">
        <v>2720</v>
      </c>
      <c r="I3" s="79">
        <v>2720</v>
      </c>
      <c r="J3" s="78">
        <v>2720</v>
      </c>
      <c r="K3" s="79">
        <v>2720</v>
      </c>
      <c r="L3" s="21" t="s">
        <v>46</v>
      </c>
      <c r="M3" s="43"/>
      <c r="N3" s="43"/>
      <c r="O3" s="43"/>
      <c r="P3" s="43"/>
      <c r="Q3" s="43"/>
      <c r="R3" s="43"/>
      <c r="S3" s="43"/>
      <c r="T3" s="43"/>
      <c r="U3" s="43"/>
      <c r="V3" s="43"/>
      <c r="W3" s="43"/>
      <c r="X3" s="43"/>
      <c r="Y3" s="43"/>
    </row>
    <row r="4" spans="1:25" ht="15" thickBot="1" x14ac:dyDescent="0.25">
      <c r="A4" s="2" t="s">
        <v>81</v>
      </c>
      <c r="B4" s="78">
        <v>80</v>
      </c>
      <c r="C4" s="79">
        <v>80</v>
      </c>
      <c r="D4" s="78">
        <v>80</v>
      </c>
      <c r="E4" s="79">
        <v>80</v>
      </c>
      <c r="F4" s="78">
        <v>80</v>
      </c>
      <c r="G4" s="79">
        <v>80</v>
      </c>
      <c r="H4" s="78">
        <v>80</v>
      </c>
      <c r="I4" s="79">
        <v>80</v>
      </c>
      <c r="J4" s="78">
        <v>80</v>
      </c>
      <c r="K4" s="79">
        <v>80</v>
      </c>
      <c r="L4" s="21" t="s">
        <v>46</v>
      </c>
      <c r="M4" s="43"/>
      <c r="N4" s="43"/>
      <c r="O4" s="43"/>
      <c r="P4" s="43"/>
      <c r="Q4" s="43"/>
      <c r="R4" s="43"/>
      <c r="S4" s="43"/>
      <c r="T4" s="43"/>
      <c r="U4" s="43"/>
      <c r="V4" s="43"/>
      <c r="W4" s="43"/>
      <c r="X4" s="43"/>
      <c r="Y4" s="43"/>
    </row>
    <row r="5" spans="1:25" ht="15" thickBot="1" x14ac:dyDescent="0.25">
      <c r="A5" s="2" t="s">
        <v>82</v>
      </c>
      <c r="B5" s="78">
        <v>724</v>
      </c>
      <c r="C5" s="79">
        <v>724</v>
      </c>
      <c r="D5" s="78">
        <v>724</v>
      </c>
      <c r="E5" s="79">
        <v>724</v>
      </c>
      <c r="F5" s="78">
        <v>724</v>
      </c>
      <c r="G5" s="79">
        <v>724</v>
      </c>
      <c r="H5" s="78">
        <v>724</v>
      </c>
      <c r="I5" s="79">
        <v>724</v>
      </c>
      <c r="J5" s="78">
        <v>724</v>
      </c>
      <c r="K5" s="79">
        <v>724</v>
      </c>
      <c r="L5" s="21" t="s">
        <v>46</v>
      </c>
      <c r="M5" s="43"/>
      <c r="N5" s="43"/>
      <c r="O5" s="43"/>
      <c r="P5" s="43"/>
      <c r="Q5" s="43"/>
      <c r="R5" s="43"/>
      <c r="S5" s="43"/>
      <c r="T5" s="43"/>
      <c r="U5" s="43"/>
      <c r="V5" s="43"/>
      <c r="W5" s="43"/>
      <c r="X5" s="43"/>
      <c r="Y5" s="43"/>
    </row>
    <row r="6" spans="1:25" ht="15" thickBot="1" x14ac:dyDescent="0.25">
      <c r="A6" s="2" t="s">
        <v>83</v>
      </c>
      <c r="B6" s="78">
        <v>2880</v>
      </c>
      <c r="C6" s="79">
        <v>2880</v>
      </c>
      <c r="D6" s="78">
        <v>2880</v>
      </c>
      <c r="E6" s="79">
        <v>2880</v>
      </c>
      <c r="F6" s="78">
        <v>2880</v>
      </c>
      <c r="G6" s="79">
        <v>2880</v>
      </c>
      <c r="H6" s="78">
        <v>2880</v>
      </c>
      <c r="I6" s="79">
        <v>2880</v>
      </c>
      <c r="J6" s="78">
        <v>2880</v>
      </c>
      <c r="K6" s="79">
        <v>2880</v>
      </c>
      <c r="L6" s="21" t="s">
        <v>46</v>
      </c>
      <c r="M6" s="43"/>
      <c r="N6" s="43"/>
      <c r="O6" s="43"/>
      <c r="P6" s="43"/>
      <c r="Q6" s="43"/>
      <c r="R6" s="43"/>
      <c r="S6" s="43"/>
      <c r="T6" s="43"/>
      <c r="U6" s="43"/>
      <c r="V6" s="43"/>
      <c r="W6" s="43"/>
      <c r="X6" s="43"/>
      <c r="Y6" s="43"/>
    </row>
    <row r="7" spans="1:25" ht="15" thickBot="1" x14ac:dyDescent="0.25">
      <c r="A7" s="2" t="s">
        <v>84</v>
      </c>
      <c r="B7" s="78">
        <v>46.5</v>
      </c>
      <c r="C7" s="79">
        <v>46.5</v>
      </c>
      <c r="D7" s="78">
        <v>46.5</v>
      </c>
      <c r="E7" s="79">
        <v>46.5</v>
      </c>
      <c r="F7" s="78">
        <v>46.5</v>
      </c>
      <c r="G7" s="79">
        <v>46.5</v>
      </c>
      <c r="H7" s="78">
        <v>46.5</v>
      </c>
      <c r="I7" s="79">
        <v>46.5</v>
      </c>
      <c r="J7" s="78">
        <v>46.5</v>
      </c>
      <c r="K7" s="79">
        <v>46.5</v>
      </c>
      <c r="L7" s="21" t="s">
        <v>59</v>
      </c>
      <c r="M7" s="43"/>
      <c r="N7" s="43"/>
      <c r="O7" s="43"/>
      <c r="P7" s="43"/>
      <c r="Q7" s="43"/>
      <c r="R7" s="43"/>
      <c r="S7" s="43"/>
      <c r="T7" s="43"/>
      <c r="U7" s="43"/>
      <c r="V7" s="43"/>
      <c r="W7" s="43"/>
      <c r="X7" s="43"/>
      <c r="Y7" s="43"/>
    </row>
    <row r="8" spans="1:25" ht="15" thickBot="1" x14ac:dyDescent="0.25">
      <c r="A8" s="2" t="s">
        <v>85</v>
      </c>
      <c r="B8" s="78">
        <v>68</v>
      </c>
      <c r="C8" s="79">
        <v>68</v>
      </c>
      <c r="D8" s="78">
        <v>68</v>
      </c>
      <c r="E8" s="79">
        <v>68</v>
      </c>
      <c r="F8" s="78">
        <v>68</v>
      </c>
      <c r="G8" s="79">
        <v>68</v>
      </c>
      <c r="H8" s="78">
        <v>68</v>
      </c>
      <c r="I8" s="79">
        <v>68</v>
      </c>
      <c r="J8" s="78">
        <v>68</v>
      </c>
      <c r="K8" s="79">
        <v>68</v>
      </c>
      <c r="L8" s="21" t="s">
        <v>46</v>
      </c>
      <c r="M8" s="43"/>
      <c r="N8" s="43"/>
      <c r="O8" s="43"/>
      <c r="P8" s="43"/>
      <c r="Q8" s="43"/>
      <c r="R8" s="43"/>
      <c r="S8" s="43"/>
      <c r="T8" s="43"/>
      <c r="U8" s="43"/>
      <c r="V8" s="43"/>
      <c r="W8" s="43"/>
      <c r="X8" s="43"/>
      <c r="Y8" s="43"/>
    </row>
    <row r="9" spans="1:25" ht="15" thickBot="1" x14ac:dyDescent="0.25">
      <c r="A9" s="2" t="s">
        <v>86</v>
      </c>
      <c r="B9" s="78">
        <v>0</v>
      </c>
      <c r="C9" s="79">
        <v>0</v>
      </c>
      <c r="D9" s="78">
        <v>0</v>
      </c>
      <c r="E9" s="79">
        <v>0</v>
      </c>
      <c r="F9" s="78">
        <v>0</v>
      </c>
      <c r="G9" s="79">
        <v>0</v>
      </c>
      <c r="H9" s="78">
        <v>0</v>
      </c>
      <c r="I9" s="79">
        <v>0</v>
      </c>
      <c r="J9" s="78">
        <v>0</v>
      </c>
      <c r="K9" s="79">
        <v>0</v>
      </c>
      <c r="L9" s="21" t="s">
        <v>46</v>
      </c>
      <c r="M9" s="43"/>
      <c r="N9" s="43"/>
      <c r="O9" s="43"/>
      <c r="P9" s="43"/>
      <c r="Q9" s="43"/>
      <c r="R9" s="43"/>
      <c r="S9" s="43"/>
      <c r="T9" s="43"/>
      <c r="U9" s="43"/>
      <c r="V9" s="43"/>
      <c r="W9" s="43"/>
      <c r="X9" s="43"/>
      <c r="Y9" s="43"/>
    </row>
    <row r="10" spans="1:25" ht="15" thickBot="1" x14ac:dyDescent="0.25">
      <c r="A10" s="2" t="s">
        <v>87</v>
      </c>
      <c r="B10" s="78">
        <v>50</v>
      </c>
      <c r="C10" s="79">
        <v>50</v>
      </c>
      <c r="D10" s="78">
        <v>50</v>
      </c>
      <c r="E10" s="79">
        <v>50</v>
      </c>
      <c r="F10" s="78">
        <v>50</v>
      </c>
      <c r="G10" s="79">
        <v>50</v>
      </c>
      <c r="H10" s="78">
        <v>50</v>
      </c>
      <c r="I10" s="79">
        <v>50</v>
      </c>
      <c r="J10" s="78">
        <v>50</v>
      </c>
      <c r="K10" s="79">
        <v>50</v>
      </c>
      <c r="L10" s="21" t="s">
        <v>46</v>
      </c>
      <c r="M10" s="43"/>
      <c r="N10" s="43"/>
      <c r="O10" s="43"/>
      <c r="P10" s="43"/>
      <c r="Q10" s="43"/>
      <c r="R10" s="43"/>
      <c r="S10" s="43"/>
      <c r="T10" s="43"/>
      <c r="U10" s="43"/>
      <c r="V10" s="43"/>
      <c r="W10" s="43"/>
      <c r="X10" s="43"/>
      <c r="Y10" s="43"/>
    </row>
    <row r="11" spans="1:25" ht="15" thickBot="1" x14ac:dyDescent="0.25">
      <c r="A11" s="2" t="s">
        <v>88</v>
      </c>
      <c r="B11" s="78">
        <v>2020</v>
      </c>
      <c r="C11" s="79">
        <v>2020</v>
      </c>
      <c r="D11" s="78">
        <v>2020</v>
      </c>
      <c r="E11" s="79">
        <v>2020</v>
      </c>
      <c r="F11" s="78">
        <v>2020</v>
      </c>
      <c r="G11" s="79">
        <v>2020</v>
      </c>
      <c r="H11" s="78">
        <v>2020</v>
      </c>
      <c r="I11" s="79">
        <v>2020</v>
      </c>
      <c r="J11" s="78">
        <v>2020</v>
      </c>
      <c r="K11" s="79">
        <v>2020</v>
      </c>
      <c r="L11" s="21" t="s">
        <v>46</v>
      </c>
      <c r="M11" s="43"/>
      <c r="N11" s="43"/>
      <c r="O11" s="43"/>
      <c r="P11" s="43"/>
      <c r="Q11" s="43"/>
      <c r="R11" s="43"/>
      <c r="S11" s="43"/>
      <c r="T11" s="43"/>
      <c r="U11" s="43"/>
      <c r="V11" s="43"/>
      <c r="W11" s="43"/>
      <c r="X11" s="43"/>
      <c r="Y11" s="43"/>
    </row>
    <row r="12" spans="1:25" ht="15" thickBot="1" x14ac:dyDescent="0.25">
      <c r="A12" s="2" t="s">
        <v>89</v>
      </c>
      <c r="B12" s="78">
        <v>1340</v>
      </c>
      <c r="C12" s="79">
        <v>1340</v>
      </c>
      <c r="D12" s="78">
        <v>1340</v>
      </c>
      <c r="E12" s="79">
        <v>1340</v>
      </c>
      <c r="F12" s="78">
        <v>1340</v>
      </c>
      <c r="G12" s="79">
        <v>1340</v>
      </c>
      <c r="H12" s="78">
        <v>1340</v>
      </c>
      <c r="I12" s="79">
        <v>1340</v>
      </c>
      <c r="J12" s="78">
        <v>1340</v>
      </c>
      <c r="K12" s="79">
        <v>1340</v>
      </c>
      <c r="L12" s="21" t="s">
        <v>46</v>
      </c>
      <c r="M12" s="43"/>
      <c r="N12" s="43"/>
      <c r="O12" s="43"/>
      <c r="P12" s="43"/>
      <c r="Q12" s="43"/>
      <c r="R12" s="43"/>
      <c r="S12" s="43"/>
      <c r="T12" s="43"/>
      <c r="U12" s="43"/>
      <c r="V12" s="43"/>
      <c r="W12" s="43"/>
      <c r="X12" s="43"/>
      <c r="Y12" s="43"/>
    </row>
    <row r="13" spans="1:25" ht="15" thickBot="1" x14ac:dyDescent="0.25">
      <c r="A13" s="2" t="s">
        <v>90</v>
      </c>
      <c r="B13" s="78">
        <v>150</v>
      </c>
      <c r="C13" s="79">
        <v>150</v>
      </c>
      <c r="D13" s="78">
        <v>150</v>
      </c>
      <c r="E13" s="79">
        <v>150</v>
      </c>
      <c r="F13" s="78">
        <v>150</v>
      </c>
      <c r="G13" s="79">
        <v>150</v>
      </c>
      <c r="H13" s="78">
        <v>150</v>
      </c>
      <c r="I13" s="79">
        <v>150</v>
      </c>
      <c r="J13" s="78">
        <v>150</v>
      </c>
      <c r="K13" s="79">
        <v>150</v>
      </c>
      <c r="L13" s="21" t="s">
        <v>46</v>
      </c>
      <c r="M13" s="43"/>
      <c r="N13" s="43"/>
      <c r="O13" s="43"/>
      <c r="P13" s="43"/>
      <c r="Q13" s="43"/>
      <c r="R13" s="43"/>
      <c r="S13" s="43"/>
      <c r="T13" s="43"/>
      <c r="U13" s="43"/>
      <c r="V13" s="43"/>
      <c r="W13" s="43"/>
      <c r="X13" s="43"/>
      <c r="Y13" s="43"/>
    </row>
    <row r="14" spans="1:25" ht="15" thickBot="1" x14ac:dyDescent="0.25">
      <c r="A14" s="2" t="s">
        <v>91</v>
      </c>
      <c r="B14" s="78">
        <v>240</v>
      </c>
      <c r="C14" s="79">
        <v>240</v>
      </c>
      <c r="D14" s="78">
        <v>240</v>
      </c>
      <c r="E14" s="79">
        <v>240</v>
      </c>
      <c r="F14" s="78">
        <v>240</v>
      </c>
      <c r="G14" s="79">
        <v>240</v>
      </c>
      <c r="H14" s="78">
        <v>240</v>
      </c>
      <c r="I14" s="79">
        <v>240</v>
      </c>
      <c r="J14" s="78">
        <v>240</v>
      </c>
      <c r="K14" s="79">
        <v>240</v>
      </c>
      <c r="L14" s="21" t="s">
        <v>46</v>
      </c>
      <c r="M14" s="43"/>
      <c r="N14" s="43"/>
      <c r="O14" s="43"/>
      <c r="P14" s="43"/>
      <c r="Q14" s="43"/>
      <c r="R14" s="43"/>
      <c r="S14" s="43"/>
      <c r="T14" s="43"/>
      <c r="U14" s="43"/>
      <c r="V14" s="43"/>
      <c r="W14" s="43"/>
      <c r="X14" s="43"/>
      <c r="Y14" s="43"/>
    </row>
    <row r="15" spans="1:25" ht="15" thickBot="1" x14ac:dyDescent="0.25">
      <c r="A15" s="2" t="s">
        <v>92</v>
      </c>
      <c r="B15" s="78">
        <v>178</v>
      </c>
      <c r="C15" s="79">
        <v>178</v>
      </c>
      <c r="D15" s="78">
        <v>178</v>
      </c>
      <c r="E15" s="79">
        <v>178</v>
      </c>
      <c r="F15" s="78">
        <v>178</v>
      </c>
      <c r="G15" s="79">
        <v>178</v>
      </c>
      <c r="H15" s="78">
        <v>178</v>
      </c>
      <c r="I15" s="79">
        <v>178</v>
      </c>
      <c r="J15" s="78">
        <v>178</v>
      </c>
      <c r="K15" s="79">
        <v>178</v>
      </c>
      <c r="L15" s="21" t="s">
        <v>46</v>
      </c>
      <c r="M15" s="43"/>
      <c r="N15" s="43"/>
      <c r="O15" s="43"/>
      <c r="P15" s="43"/>
      <c r="Q15" s="43"/>
      <c r="R15" s="43"/>
      <c r="S15" s="43"/>
      <c r="T15" s="43"/>
      <c r="U15" s="43"/>
      <c r="V15" s="43"/>
      <c r="W15" s="43"/>
      <c r="X15" s="43"/>
      <c r="Y15" s="43"/>
    </row>
    <row r="16" spans="1:25" ht="15" thickBot="1" x14ac:dyDescent="0.25">
      <c r="A16" s="2" t="s">
        <v>93</v>
      </c>
      <c r="B16" s="78">
        <v>440</v>
      </c>
      <c r="C16" s="79">
        <v>440</v>
      </c>
      <c r="D16" s="78">
        <v>440</v>
      </c>
      <c r="E16" s="79">
        <v>440</v>
      </c>
      <c r="F16" s="78">
        <v>440</v>
      </c>
      <c r="G16" s="79">
        <v>440</v>
      </c>
      <c r="H16" s="78">
        <v>440</v>
      </c>
      <c r="I16" s="79">
        <v>440</v>
      </c>
      <c r="J16" s="78">
        <v>440</v>
      </c>
      <c r="K16" s="79">
        <v>440</v>
      </c>
      <c r="L16" s="21" t="s">
        <v>46</v>
      </c>
      <c r="M16" s="43"/>
      <c r="N16" s="43"/>
      <c r="O16" s="43"/>
      <c r="P16" s="43"/>
      <c r="Q16" s="43"/>
      <c r="R16" s="43"/>
      <c r="S16" s="43"/>
      <c r="T16" s="43"/>
      <c r="U16" s="43"/>
      <c r="V16" s="43"/>
      <c r="W16" s="43"/>
      <c r="X16" s="43"/>
      <c r="Y16" s="43"/>
    </row>
    <row r="17" spans="1:31" ht="15" thickBot="1" x14ac:dyDescent="0.25">
      <c r="A17" s="2" t="s">
        <v>94</v>
      </c>
      <c r="B17" s="78">
        <v>1800</v>
      </c>
      <c r="C17" s="79">
        <v>1800</v>
      </c>
      <c r="D17" s="78">
        <v>1800</v>
      </c>
      <c r="E17" s="79">
        <v>1800</v>
      </c>
      <c r="F17" s="78">
        <v>1800</v>
      </c>
      <c r="G17" s="79">
        <v>1800</v>
      </c>
      <c r="H17" s="78">
        <v>1800</v>
      </c>
      <c r="I17" s="79">
        <v>1800</v>
      </c>
      <c r="J17" s="78">
        <v>1800</v>
      </c>
      <c r="K17" s="79">
        <v>1800</v>
      </c>
      <c r="L17" s="21" t="s">
        <v>46</v>
      </c>
      <c r="M17" s="43"/>
      <c r="N17" s="43"/>
      <c r="O17" s="43"/>
      <c r="P17" s="43"/>
      <c r="Q17" s="43"/>
      <c r="R17" s="43"/>
      <c r="S17" s="43"/>
      <c r="T17" s="43"/>
      <c r="U17" s="43"/>
      <c r="V17" s="43"/>
      <c r="W17" s="43"/>
      <c r="X17" s="43"/>
      <c r="Y17" s="43"/>
    </row>
    <row r="18" spans="1:31" ht="15" thickBot="1" x14ac:dyDescent="0.25">
      <c r="A18" s="2" t="s">
        <v>95</v>
      </c>
      <c r="B18" s="78">
        <v>544</v>
      </c>
      <c r="C18" s="79">
        <v>534</v>
      </c>
      <c r="D18" s="78">
        <v>462</v>
      </c>
      <c r="E18" s="79">
        <v>462</v>
      </c>
      <c r="F18" s="78">
        <v>462</v>
      </c>
      <c r="G18" s="79">
        <v>616</v>
      </c>
      <c r="H18" s="78">
        <v>616</v>
      </c>
      <c r="I18" s="79">
        <v>616</v>
      </c>
      <c r="J18" s="78">
        <v>616</v>
      </c>
      <c r="K18" s="79">
        <v>616</v>
      </c>
      <c r="L18" s="21" t="s">
        <v>46</v>
      </c>
      <c r="M18" s="43"/>
      <c r="N18" s="43"/>
      <c r="O18" s="43"/>
      <c r="P18" s="43"/>
      <c r="Q18" s="43"/>
      <c r="R18" s="43"/>
      <c r="S18" s="43"/>
      <c r="T18" s="43"/>
      <c r="U18" s="43"/>
      <c r="V18" s="43"/>
      <c r="W18" s="43"/>
      <c r="X18" s="43"/>
      <c r="Y18" s="43"/>
    </row>
    <row r="19" spans="1:31" ht="15" thickBot="1" x14ac:dyDescent="0.25">
      <c r="A19" s="2" t="s">
        <v>96</v>
      </c>
      <c r="B19" s="78">
        <v>664</v>
      </c>
      <c r="C19" s="79">
        <v>664</v>
      </c>
      <c r="D19" s="78">
        <v>664</v>
      </c>
      <c r="E19" s="79">
        <v>664</v>
      </c>
      <c r="F19" s="78">
        <v>664</v>
      </c>
      <c r="G19" s="79">
        <v>664</v>
      </c>
      <c r="H19" s="78">
        <v>664</v>
      </c>
      <c r="I19" s="79">
        <v>664</v>
      </c>
      <c r="J19" s="78">
        <v>664</v>
      </c>
      <c r="K19" s="79">
        <v>664</v>
      </c>
      <c r="L19" s="21" t="s">
        <v>46</v>
      </c>
      <c r="M19" s="43"/>
      <c r="N19" s="43"/>
      <c r="O19" s="43"/>
      <c r="P19" s="43"/>
      <c r="Q19" s="43"/>
      <c r="R19" s="43"/>
      <c r="S19" s="43"/>
      <c r="T19" s="43"/>
      <c r="U19" s="43"/>
      <c r="V19" s="43"/>
      <c r="W19" s="43"/>
      <c r="X19" s="43"/>
      <c r="Y19" s="43"/>
    </row>
    <row r="20" spans="1:31" ht="15" thickBot="1" x14ac:dyDescent="0.25">
      <c r="A20" s="2" t="s">
        <v>97</v>
      </c>
      <c r="B20" s="78">
        <v>1320</v>
      </c>
      <c r="C20" s="79">
        <v>1320</v>
      </c>
      <c r="D20" s="78">
        <v>1320</v>
      </c>
      <c r="E20" s="79">
        <v>1320</v>
      </c>
      <c r="F20" s="78">
        <v>1320</v>
      </c>
      <c r="G20" s="79">
        <v>1320</v>
      </c>
      <c r="H20" s="78">
        <v>1320</v>
      </c>
      <c r="I20" s="79">
        <v>1320</v>
      </c>
      <c r="J20" s="78">
        <v>1320</v>
      </c>
      <c r="K20" s="79">
        <v>1320</v>
      </c>
      <c r="L20" s="21" t="s">
        <v>46</v>
      </c>
      <c r="M20" s="43"/>
      <c r="N20" s="43"/>
      <c r="O20" s="43"/>
      <c r="P20" s="43"/>
      <c r="Q20" s="43"/>
      <c r="R20" s="43"/>
      <c r="S20" s="43"/>
      <c r="T20" s="43"/>
      <c r="U20" s="43"/>
      <c r="V20" s="43"/>
      <c r="W20" s="43"/>
      <c r="X20" s="43"/>
      <c r="Y20" s="43"/>
    </row>
    <row r="21" spans="1:31" ht="15" thickBot="1" x14ac:dyDescent="0.25">
      <c r="A21" s="2" t="s">
        <v>98</v>
      </c>
      <c r="B21" s="78">
        <v>1000</v>
      </c>
      <c r="C21" s="79">
        <v>1000</v>
      </c>
      <c r="D21" s="78">
        <v>1000</v>
      </c>
      <c r="E21" s="79">
        <v>1000</v>
      </c>
      <c r="F21" s="78">
        <v>1000</v>
      </c>
      <c r="G21" s="79">
        <v>1000</v>
      </c>
      <c r="H21" s="78">
        <v>1000</v>
      </c>
      <c r="I21" s="79">
        <v>1000</v>
      </c>
      <c r="J21" s="78">
        <v>1000</v>
      </c>
      <c r="K21" s="79">
        <v>1000</v>
      </c>
      <c r="L21" s="21" t="s">
        <v>46</v>
      </c>
      <c r="M21" s="43"/>
      <c r="N21" s="43"/>
      <c r="O21" s="43"/>
      <c r="P21" s="43"/>
      <c r="Q21" s="43"/>
      <c r="R21" s="43"/>
      <c r="S21" s="43"/>
      <c r="T21" s="43"/>
      <c r="U21" s="43"/>
      <c r="V21" s="43"/>
      <c r="W21" s="43"/>
      <c r="X21" s="43"/>
      <c r="Y21" s="43"/>
    </row>
    <row r="22" spans="1:31" ht="15" thickBot="1" x14ac:dyDescent="0.25">
      <c r="A22" s="2" t="s">
        <v>99</v>
      </c>
      <c r="B22" s="78">
        <v>48.3</v>
      </c>
      <c r="C22" s="79">
        <v>48.3</v>
      </c>
      <c r="D22" s="78">
        <v>48.3</v>
      </c>
      <c r="E22" s="79">
        <v>48.3</v>
      </c>
      <c r="F22" s="78">
        <v>48.3</v>
      </c>
      <c r="G22" s="79">
        <v>48.3</v>
      </c>
      <c r="H22" s="78">
        <v>48.3</v>
      </c>
      <c r="I22" s="79">
        <v>48.3</v>
      </c>
      <c r="J22" s="78">
        <v>48.3</v>
      </c>
      <c r="K22" s="79">
        <v>48.3</v>
      </c>
      <c r="L22" s="21" t="s">
        <v>59</v>
      </c>
      <c r="M22" s="43"/>
      <c r="N22" s="43"/>
      <c r="O22" s="43"/>
      <c r="P22" s="43"/>
      <c r="Q22" s="43"/>
      <c r="R22" s="43"/>
      <c r="S22" s="43"/>
      <c r="T22" s="43"/>
      <c r="U22" s="43"/>
      <c r="V22" s="43"/>
      <c r="W22" s="43"/>
      <c r="X22" s="43"/>
      <c r="Y22" s="43"/>
    </row>
    <row r="23" spans="1:31" ht="15" thickBot="1" x14ac:dyDescent="0.25">
      <c r="A23" s="132" t="s">
        <v>311</v>
      </c>
      <c r="B23" s="133"/>
      <c r="C23" s="133"/>
      <c r="D23" s="133"/>
      <c r="E23" s="133"/>
      <c r="F23" s="133"/>
      <c r="G23" s="133"/>
      <c r="H23" s="133"/>
      <c r="I23" s="133"/>
      <c r="J23" s="133"/>
      <c r="K23" s="133"/>
      <c r="L23" s="133"/>
      <c r="M23" s="43"/>
      <c r="N23" s="43"/>
      <c r="O23" s="43"/>
      <c r="P23" s="43"/>
      <c r="Q23" s="43"/>
      <c r="R23" s="43"/>
      <c r="S23" s="43"/>
      <c r="T23" s="43"/>
      <c r="U23" s="43"/>
      <c r="V23" s="43"/>
      <c r="W23" s="43"/>
      <c r="X23" s="43"/>
      <c r="Y23" s="43"/>
    </row>
    <row r="24" spans="1:31" s="41" customFormat="1" ht="15" thickBot="1" x14ac:dyDescent="0.25">
      <c r="A24" s="2" t="s">
        <v>158</v>
      </c>
      <c r="B24" s="78">
        <v>165.5</v>
      </c>
      <c r="C24" s="79">
        <v>165.5</v>
      </c>
      <c r="D24" s="78">
        <v>165.5</v>
      </c>
      <c r="E24" s="79">
        <v>165.5</v>
      </c>
      <c r="F24" s="78">
        <v>165.5</v>
      </c>
      <c r="G24" s="79">
        <v>165.5</v>
      </c>
      <c r="H24" s="78">
        <v>165.5</v>
      </c>
      <c r="I24" s="79">
        <v>165.5</v>
      </c>
      <c r="J24" s="78">
        <v>165.5</v>
      </c>
      <c r="K24" s="79">
        <v>165.5</v>
      </c>
      <c r="L24" s="21" t="s">
        <v>59</v>
      </c>
      <c r="M24" s="5"/>
      <c r="N24" s="5"/>
      <c r="O24" s="5"/>
      <c r="P24" s="5"/>
      <c r="Q24" s="5"/>
      <c r="R24" s="5"/>
      <c r="S24" s="5"/>
      <c r="T24" s="5"/>
      <c r="U24" s="5"/>
      <c r="V24" s="5"/>
      <c r="W24" s="5"/>
      <c r="X24" s="5"/>
      <c r="Y24" s="5"/>
      <c r="Z24" s="43"/>
      <c r="AA24" s="43"/>
      <c r="AB24" s="43"/>
      <c r="AC24" s="43"/>
      <c r="AD24" s="43"/>
      <c r="AE24" s="43"/>
    </row>
    <row r="25" spans="1:31" s="96" customFormat="1" ht="15" thickBot="1" x14ac:dyDescent="0.25">
      <c r="A25" s="42" t="s">
        <v>445</v>
      </c>
      <c r="B25" s="69" t="s">
        <v>443</v>
      </c>
      <c r="C25" s="79">
        <v>113</v>
      </c>
      <c r="D25" s="78">
        <v>113</v>
      </c>
      <c r="E25" s="79">
        <v>113</v>
      </c>
      <c r="F25" s="78">
        <v>113</v>
      </c>
      <c r="G25" s="79">
        <v>113</v>
      </c>
      <c r="H25" s="78">
        <v>113</v>
      </c>
      <c r="I25" s="79">
        <v>113</v>
      </c>
      <c r="J25" s="78">
        <v>113</v>
      </c>
      <c r="K25" s="79">
        <v>113</v>
      </c>
      <c r="L25" s="21" t="s">
        <v>59</v>
      </c>
      <c r="M25" s="29"/>
    </row>
    <row r="26" spans="1:31" s="96" customFormat="1" ht="15" thickBot="1" x14ac:dyDescent="0.25">
      <c r="A26" s="42" t="s">
        <v>178</v>
      </c>
      <c r="B26" s="69" t="s">
        <v>443</v>
      </c>
      <c r="C26" s="79">
        <v>106.8</v>
      </c>
      <c r="D26" s="78">
        <v>106.8</v>
      </c>
      <c r="E26" s="79">
        <v>106.8</v>
      </c>
      <c r="F26" s="78">
        <v>106.8</v>
      </c>
      <c r="G26" s="79">
        <v>106.8</v>
      </c>
      <c r="H26" s="78">
        <v>106.8</v>
      </c>
      <c r="I26" s="79">
        <v>106.8</v>
      </c>
      <c r="J26" s="78">
        <v>106.8</v>
      </c>
      <c r="K26" s="79">
        <v>106.8</v>
      </c>
      <c r="L26" s="21" t="s">
        <v>59</v>
      </c>
      <c r="M26" s="29"/>
    </row>
    <row r="27" spans="1:31" s="41" customFormat="1" ht="15" thickBot="1" x14ac:dyDescent="0.25">
      <c r="A27" s="22" t="s">
        <v>47</v>
      </c>
      <c r="B27" s="64">
        <f>SUM(B3:B26)</f>
        <v>16478.3</v>
      </c>
      <c r="C27" s="80">
        <f t="shared" ref="C27:K27" si="0">SUM(C3:C26)</f>
        <v>16688.099999999999</v>
      </c>
      <c r="D27" s="77">
        <f t="shared" si="0"/>
        <v>16616.099999999999</v>
      </c>
      <c r="E27" s="80">
        <f t="shared" si="0"/>
        <v>16616.099999999999</v>
      </c>
      <c r="F27" s="77">
        <f t="shared" si="0"/>
        <v>16616.099999999999</v>
      </c>
      <c r="G27" s="80">
        <f t="shared" si="0"/>
        <v>16770.099999999999</v>
      </c>
      <c r="H27" s="77">
        <f t="shared" si="0"/>
        <v>16770.099999999999</v>
      </c>
      <c r="I27" s="80">
        <f t="shared" si="0"/>
        <v>16770.099999999999</v>
      </c>
      <c r="J27" s="77">
        <f t="shared" si="0"/>
        <v>16770.099999999999</v>
      </c>
      <c r="K27" s="80">
        <f t="shared" si="0"/>
        <v>16770.099999999999</v>
      </c>
      <c r="L27" s="35"/>
      <c r="M27" s="5"/>
      <c r="N27" s="5"/>
      <c r="O27" s="5"/>
      <c r="P27" s="5"/>
      <c r="Q27" s="5"/>
      <c r="R27" s="5"/>
      <c r="S27" s="5"/>
      <c r="T27" s="5"/>
      <c r="U27" s="5"/>
      <c r="V27" s="5"/>
      <c r="W27" s="5"/>
      <c r="X27" s="5"/>
      <c r="Y27" s="5"/>
      <c r="Z27" s="43"/>
      <c r="AA27" s="43"/>
      <c r="AB27" s="43"/>
      <c r="AC27" s="43"/>
      <c r="AD27" s="43"/>
      <c r="AE27" s="43"/>
    </row>
    <row r="28" spans="1:31" x14ac:dyDescent="0.2">
      <c r="A28" s="5"/>
      <c r="B28" s="5"/>
      <c r="C28" s="5"/>
      <c r="D28" s="5"/>
      <c r="E28" s="5"/>
      <c r="F28" s="5"/>
      <c r="G28" s="5"/>
      <c r="H28" s="5"/>
      <c r="I28" s="5"/>
      <c r="J28" s="5"/>
      <c r="K28" s="5"/>
      <c r="L28" s="5"/>
    </row>
    <row r="29" spans="1:31" s="5" customFormat="1" ht="17.25" customHeight="1" x14ac:dyDescent="0.2">
      <c r="A29" s="109" t="s">
        <v>380</v>
      </c>
      <c r="B29" s="109"/>
      <c r="C29" s="109"/>
      <c r="D29" s="109"/>
      <c r="E29" s="109"/>
      <c r="F29" s="109"/>
      <c r="G29" s="109"/>
      <c r="H29" s="109"/>
      <c r="I29" s="109"/>
      <c r="J29" s="109"/>
      <c r="K29" s="109"/>
      <c r="L29" s="109"/>
    </row>
    <row r="30" spans="1:31" s="5" customFormat="1" ht="38.25" customHeight="1" x14ac:dyDescent="0.2">
      <c r="A30" s="109" t="s">
        <v>433</v>
      </c>
      <c r="B30" s="109"/>
      <c r="C30" s="109"/>
      <c r="D30" s="109"/>
      <c r="E30" s="109"/>
      <c r="F30" s="109"/>
      <c r="G30" s="109"/>
      <c r="H30" s="109"/>
      <c r="I30" s="109"/>
      <c r="J30" s="109"/>
      <c r="K30" s="109"/>
      <c r="L30" s="109"/>
    </row>
    <row r="31" spans="1:31" s="5" customFormat="1" ht="51" customHeight="1" x14ac:dyDescent="0.2">
      <c r="A31" s="109" t="s">
        <v>434</v>
      </c>
      <c r="B31" s="109"/>
      <c r="C31" s="109"/>
      <c r="D31" s="109"/>
      <c r="E31" s="109"/>
      <c r="F31" s="109"/>
      <c r="G31" s="109"/>
      <c r="H31" s="109"/>
      <c r="I31" s="109"/>
      <c r="J31" s="109"/>
      <c r="K31" s="109"/>
      <c r="L31" s="109"/>
    </row>
    <row r="32" spans="1:31" s="5" customFormat="1" x14ac:dyDescent="0.2">
      <c r="A32" s="43"/>
      <c r="B32" s="43"/>
      <c r="C32" s="43"/>
      <c r="D32" s="43"/>
      <c r="E32" s="43"/>
      <c r="F32" s="43"/>
      <c r="G32" s="43"/>
      <c r="H32" s="43"/>
      <c r="I32" s="43"/>
      <c r="J32" s="43"/>
      <c r="K32" s="43"/>
      <c r="L32" s="43"/>
    </row>
    <row r="33" spans="1:31" s="5" customFormat="1" ht="19.5" x14ac:dyDescent="0.2">
      <c r="A33" s="44" t="s">
        <v>306</v>
      </c>
      <c r="B33" s="43"/>
      <c r="C33" s="43"/>
      <c r="D33" s="43"/>
      <c r="E33" s="43"/>
      <c r="F33" s="43"/>
      <c r="G33" s="43"/>
      <c r="H33" s="43"/>
      <c r="I33" s="43"/>
      <c r="J33" s="43"/>
      <c r="K33" s="43"/>
      <c r="L33" s="43"/>
      <c r="M33" s="43"/>
      <c r="N33" s="43"/>
      <c r="O33" s="43"/>
      <c r="P33" s="43"/>
      <c r="Q33" s="43"/>
      <c r="R33" s="43"/>
      <c r="S33" s="43"/>
      <c r="T33" s="43"/>
      <c r="U33" s="43"/>
      <c r="V33" s="43"/>
      <c r="W33" s="43"/>
      <c r="X33" s="43"/>
      <c r="Y33" s="43"/>
    </row>
    <row r="34" spans="1:31" s="5" customFormat="1" ht="15" thickBot="1" x14ac:dyDescent="0.25">
      <c r="A34" s="46" t="s">
        <v>79</v>
      </c>
      <c r="B34" s="55">
        <v>2014</v>
      </c>
      <c r="C34" s="55">
        <v>2015</v>
      </c>
      <c r="D34" s="55">
        <v>2016</v>
      </c>
      <c r="E34" s="55">
        <v>2017</v>
      </c>
      <c r="F34" s="55">
        <v>2018</v>
      </c>
      <c r="G34" s="55">
        <v>2019</v>
      </c>
      <c r="H34" s="55">
        <v>2020</v>
      </c>
      <c r="I34" s="55">
        <v>2021</v>
      </c>
      <c r="J34" s="19">
        <v>2022</v>
      </c>
      <c r="K34" s="19">
        <v>2023</v>
      </c>
      <c r="L34" s="23" t="s">
        <v>44</v>
      </c>
      <c r="M34" s="43"/>
      <c r="N34" s="43"/>
      <c r="O34" s="43"/>
      <c r="P34" s="43"/>
      <c r="Q34" s="43"/>
      <c r="R34" s="43"/>
      <c r="S34" s="43"/>
      <c r="T34" s="43"/>
      <c r="U34" s="43"/>
      <c r="V34" s="43"/>
      <c r="W34" s="43"/>
      <c r="X34" s="43"/>
      <c r="Y34" s="43"/>
    </row>
    <row r="35" spans="1:31" s="41" customFormat="1" ht="15.75" thickTop="1" thickBot="1" x14ac:dyDescent="0.25">
      <c r="A35" s="2" t="s">
        <v>80</v>
      </c>
      <c r="B35" s="78">
        <v>2720</v>
      </c>
      <c r="C35" s="79">
        <v>2720</v>
      </c>
      <c r="D35" s="78">
        <v>2720</v>
      </c>
      <c r="E35" s="79">
        <v>2720</v>
      </c>
      <c r="F35" s="78">
        <v>2720</v>
      </c>
      <c r="G35" s="79">
        <v>2720</v>
      </c>
      <c r="H35" s="78">
        <v>2720</v>
      </c>
      <c r="I35" s="79">
        <v>2720</v>
      </c>
      <c r="J35" s="78">
        <v>2720</v>
      </c>
      <c r="K35" s="79">
        <v>2720</v>
      </c>
      <c r="L35" s="21" t="s">
        <v>46</v>
      </c>
      <c r="M35" s="43"/>
      <c r="N35" s="43"/>
      <c r="O35" s="43"/>
      <c r="P35" s="43"/>
      <c r="Q35" s="43"/>
      <c r="R35" s="43"/>
      <c r="S35" s="43"/>
      <c r="T35" s="43"/>
      <c r="U35" s="43"/>
      <c r="V35" s="43"/>
      <c r="W35" s="43"/>
      <c r="X35" s="43"/>
      <c r="Y35" s="43"/>
      <c r="Z35" s="43"/>
      <c r="AA35" s="43"/>
      <c r="AB35" s="43"/>
      <c r="AC35" s="43"/>
      <c r="AD35" s="43"/>
      <c r="AE35" s="43"/>
    </row>
    <row r="36" spans="1:31" s="41" customFormat="1" ht="15" thickBot="1" x14ac:dyDescent="0.25">
      <c r="A36" s="2" t="s">
        <v>81</v>
      </c>
      <c r="B36" s="78">
        <v>80</v>
      </c>
      <c r="C36" s="79">
        <v>80</v>
      </c>
      <c r="D36" s="78">
        <v>80</v>
      </c>
      <c r="E36" s="79">
        <v>80</v>
      </c>
      <c r="F36" s="78">
        <v>80</v>
      </c>
      <c r="G36" s="79">
        <v>80</v>
      </c>
      <c r="H36" s="78">
        <v>80</v>
      </c>
      <c r="I36" s="79">
        <v>80</v>
      </c>
      <c r="J36" s="78">
        <v>80</v>
      </c>
      <c r="K36" s="79">
        <v>80</v>
      </c>
      <c r="L36" s="21" t="s">
        <v>46</v>
      </c>
      <c r="M36" s="43"/>
      <c r="N36" s="43"/>
      <c r="O36" s="43"/>
      <c r="P36" s="43"/>
      <c r="Q36" s="43"/>
      <c r="R36" s="43"/>
      <c r="S36" s="43"/>
      <c r="T36" s="43"/>
      <c r="U36" s="43"/>
      <c r="V36" s="43"/>
      <c r="W36" s="43"/>
      <c r="X36" s="43"/>
      <c r="Y36" s="43"/>
      <c r="Z36" s="43"/>
      <c r="AA36" s="43"/>
      <c r="AB36" s="43"/>
      <c r="AC36" s="43"/>
      <c r="AD36" s="43"/>
      <c r="AE36" s="43"/>
    </row>
    <row r="37" spans="1:31" s="41" customFormat="1" ht="15" thickBot="1" x14ac:dyDescent="0.25">
      <c r="A37" s="2" t="s">
        <v>82</v>
      </c>
      <c r="B37" s="78">
        <v>724</v>
      </c>
      <c r="C37" s="79">
        <v>724</v>
      </c>
      <c r="D37" s="78">
        <v>724</v>
      </c>
      <c r="E37" s="79">
        <v>724</v>
      </c>
      <c r="F37" s="78">
        <v>724</v>
      </c>
      <c r="G37" s="79">
        <v>724</v>
      </c>
      <c r="H37" s="78">
        <v>724</v>
      </c>
      <c r="I37" s="79">
        <v>724</v>
      </c>
      <c r="J37" s="78">
        <v>724</v>
      </c>
      <c r="K37" s="79">
        <v>724</v>
      </c>
      <c r="L37" s="21" t="s">
        <v>46</v>
      </c>
      <c r="M37" s="43"/>
      <c r="N37" s="43"/>
      <c r="O37" s="43"/>
      <c r="P37" s="43"/>
      <c r="Q37" s="43"/>
      <c r="R37" s="43"/>
      <c r="S37" s="43"/>
      <c r="T37" s="43"/>
      <c r="U37" s="43"/>
      <c r="V37" s="43"/>
      <c r="W37" s="43"/>
      <c r="X37" s="43"/>
      <c r="Y37" s="43"/>
      <c r="Z37" s="43"/>
      <c r="AA37" s="43"/>
      <c r="AB37" s="43"/>
      <c r="AC37" s="43"/>
      <c r="AD37" s="43"/>
      <c r="AE37" s="43"/>
    </row>
    <row r="38" spans="1:31" s="41" customFormat="1" ht="15" thickBot="1" x14ac:dyDescent="0.25">
      <c r="A38" s="2" t="s">
        <v>83</v>
      </c>
      <c r="B38" s="78">
        <v>2880</v>
      </c>
      <c r="C38" s="79">
        <v>2880</v>
      </c>
      <c r="D38" s="78">
        <v>2880</v>
      </c>
      <c r="E38" s="79">
        <v>2880</v>
      </c>
      <c r="F38" s="78">
        <v>2880</v>
      </c>
      <c r="G38" s="79">
        <v>2880</v>
      </c>
      <c r="H38" s="78">
        <v>2880</v>
      </c>
      <c r="I38" s="79">
        <v>2880</v>
      </c>
      <c r="J38" s="78">
        <v>2880</v>
      </c>
      <c r="K38" s="79">
        <v>2880</v>
      </c>
      <c r="L38" s="21" t="s">
        <v>46</v>
      </c>
      <c r="M38" s="43"/>
      <c r="N38" s="43"/>
      <c r="O38" s="43"/>
      <c r="P38" s="43"/>
      <c r="Q38" s="43"/>
      <c r="R38" s="43"/>
      <c r="S38" s="43"/>
      <c r="T38" s="43"/>
      <c r="U38" s="43"/>
      <c r="V38" s="43"/>
      <c r="W38" s="43"/>
      <c r="X38" s="43"/>
      <c r="Y38" s="43"/>
      <c r="Z38" s="43"/>
      <c r="AA38" s="43"/>
      <c r="AB38" s="43"/>
      <c r="AC38" s="43"/>
      <c r="AD38" s="43"/>
      <c r="AE38" s="43"/>
    </row>
    <row r="39" spans="1:31" s="41" customFormat="1" ht="15" thickBot="1" x14ac:dyDescent="0.25">
      <c r="A39" s="2" t="s">
        <v>85</v>
      </c>
      <c r="B39" s="78">
        <v>68</v>
      </c>
      <c r="C39" s="79">
        <v>68</v>
      </c>
      <c r="D39" s="78">
        <v>68</v>
      </c>
      <c r="E39" s="79">
        <v>68</v>
      </c>
      <c r="F39" s="78">
        <v>68</v>
      </c>
      <c r="G39" s="79">
        <v>68</v>
      </c>
      <c r="H39" s="78">
        <v>68</v>
      </c>
      <c r="I39" s="79">
        <v>68</v>
      </c>
      <c r="J39" s="78">
        <v>68</v>
      </c>
      <c r="K39" s="79">
        <v>68</v>
      </c>
      <c r="L39" s="21" t="s">
        <v>46</v>
      </c>
      <c r="M39" s="43"/>
      <c r="N39" s="43"/>
      <c r="O39" s="43"/>
      <c r="P39" s="43"/>
      <c r="Q39" s="43"/>
      <c r="R39" s="43"/>
      <c r="S39" s="43"/>
      <c r="T39" s="43"/>
      <c r="U39" s="43"/>
      <c r="V39" s="43"/>
      <c r="W39" s="43"/>
      <c r="X39" s="43"/>
      <c r="Y39" s="43"/>
      <c r="Z39" s="43"/>
      <c r="AA39" s="43"/>
      <c r="AB39" s="43"/>
      <c r="AC39" s="43"/>
      <c r="AD39" s="43"/>
      <c r="AE39" s="43"/>
    </row>
    <row r="40" spans="1:31" s="41" customFormat="1" ht="15" thickBot="1" x14ac:dyDescent="0.25">
      <c r="A40" s="2" t="s">
        <v>86</v>
      </c>
      <c r="B40" s="78">
        <v>0</v>
      </c>
      <c r="C40" s="79">
        <v>0</v>
      </c>
      <c r="D40" s="78">
        <v>0</v>
      </c>
      <c r="E40" s="79">
        <v>0</v>
      </c>
      <c r="F40" s="78">
        <v>0</v>
      </c>
      <c r="G40" s="79">
        <v>0</v>
      </c>
      <c r="H40" s="78">
        <v>0</v>
      </c>
      <c r="I40" s="79">
        <v>0</v>
      </c>
      <c r="J40" s="78">
        <v>0</v>
      </c>
      <c r="K40" s="79">
        <v>0</v>
      </c>
      <c r="L40" s="21" t="s">
        <v>46</v>
      </c>
      <c r="M40" s="43"/>
      <c r="N40" s="43"/>
      <c r="O40" s="43"/>
      <c r="P40" s="43"/>
      <c r="Q40" s="43"/>
      <c r="R40" s="43"/>
      <c r="S40" s="43"/>
      <c r="T40" s="43"/>
      <c r="U40" s="43"/>
      <c r="V40" s="43"/>
      <c r="W40" s="43"/>
      <c r="X40" s="43"/>
      <c r="Y40" s="43"/>
      <c r="Z40" s="43"/>
      <c r="AA40" s="43"/>
      <c r="AB40" s="43"/>
      <c r="AC40" s="43"/>
      <c r="AD40" s="43"/>
      <c r="AE40" s="43"/>
    </row>
    <row r="41" spans="1:31" s="41" customFormat="1" ht="15" thickBot="1" x14ac:dyDescent="0.25">
      <c r="A41" s="2" t="s">
        <v>87</v>
      </c>
      <c r="B41" s="78">
        <v>50</v>
      </c>
      <c r="C41" s="79">
        <v>50</v>
      </c>
      <c r="D41" s="78">
        <v>50</v>
      </c>
      <c r="E41" s="79">
        <v>50</v>
      </c>
      <c r="F41" s="78">
        <v>50</v>
      </c>
      <c r="G41" s="79">
        <v>50</v>
      </c>
      <c r="H41" s="78">
        <v>50</v>
      </c>
      <c r="I41" s="79">
        <v>50</v>
      </c>
      <c r="J41" s="78">
        <v>50</v>
      </c>
      <c r="K41" s="79">
        <v>50</v>
      </c>
      <c r="L41" s="21" t="s">
        <v>46</v>
      </c>
      <c r="M41" s="43"/>
      <c r="N41" s="43"/>
      <c r="O41" s="43"/>
      <c r="P41" s="43"/>
      <c r="Q41" s="43"/>
      <c r="R41" s="43"/>
      <c r="S41" s="43"/>
      <c r="T41" s="43"/>
      <c r="U41" s="43"/>
      <c r="V41" s="43"/>
      <c r="W41" s="43"/>
      <c r="X41" s="43"/>
      <c r="Y41" s="43"/>
      <c r="Z41" s="43"/>
      <c r="AA41" s="43"/>
      <c r="AB41" s="43"/>
      <c r="AC41" s="43"/>
      <c r="AD41" s="43"/>
      <c r="AE41" s="43"/>
    </row>
    <row r="42" spans="1:31" s="41" customFormat="1" ht="15" thickBot="1" x14ac:dyDescent="0.25">
      <c r="A42" s="2" t="s">
        <v>88</v>
      </c>
      <c r="B42" s="78">
        <v>2020</v>
      </c>
      <c r="C42" s="79">
        <v>2020</v>
      </c>
      <c r="D42" s="78">
        <v>2020</v>
      </c>
      <c r="E42" s="79">
        <v>2020</v>
      </c>
      <c r="F42" s="78">
        <v>2020</v>
      </c>
      <c r="G42" s="79">
        <v>2020</v>
      </c>
      <c r="H42" s="78">
        <v>2020</v>
      </c>
      <c r="I42" s="79">
        <v>2020</v>
      </c>
      <c r="J42" s="78">
        <v>2020</v>
      </c>
      <c r="K42" s="79">
        <v>2020</v>
      </c>
      <c r="L42" s="21" t="s">
        <v>46</v>
      </c>
      <c r="M42" s="43"/>
      <c r="N42" s="43"/>
      <c r="O42" s="43"/>
      <c r="P42" s="43"/>
      <c r="Q42" s="43"/>
      <c r="R42" s="43"/>
      <c r="S42" s="43"/>
      <c r="T42" s="43"/>
      <c r="U42" s="43"/>
      <c r="V42" s="43"/>
      <c r="W42" s="43"/>
      <c r="X42" s="43"/>
      <c r="Y42" s="43"/>
      <c r="Z42" s="43"/>
      <c r="AA42" s="43"/>
      <c r="AB42" s="43"/>
      <c r="AC42" s="43"/>
      <c r="AD42" s="43"/>
      <c r="AE42" s="43"/>
    </row>
    <row r="43" spans="1:31" s="41" customFormat="1" ht="15" thickBot="1" x14ac:dyDescent="0.25">
      <c r="A43" s="2" t="s">
        <v>89</v>
      </c>
      <c r="B43" s="78">
        <v>1340</v>
      </c>
      <c r="C43" s="79">
        <v>1340</v>
      </c>
      <c r="D43" s="78">
        <v>1340</v>
      </c>
      <c r="E43" s="79">
        <v>1340</v>
      </c>
      <c r="F43" s="78">
        <v>1340</v>
      </c>
      <c r="G43" s="79">
        <v>1340</v>
      </c>
      <c r="H43" s="78">
        <v>1340</v>
      </c>
      <c r="I43" s="79">
        <v>1340</v>
      </c>
      <c r="J43" s="78">
        <v>1340</v>
      </c>
      <c r="K43" s="79">
        <v>1340</v>
      </c>
      <c r="L43" s="21" t="s">
        <v>46</v>
      </c>
      <c r="M43" s="43"/>
      <c r="N43" s="43"/>
      <c r="O43" s="43"/>
      <c r="P43" s="43"/>
      <c r="Q43" s="43"/>
      <c r="R43" s="43"/>
      <c r="S43" s="43"/>
      <c r="T43" s="43"/>
      <c r="U43" s="43"/>
      <c r="V43" s="43"/>
      <c r="W43" s="43"/>
      <c r="X43" s="43"/>
      <c r="Y43" s="43"/>
      <c r="Z43" s="43"/>
      <c r="AA43" s="43"/>
      <c r="AB43" s="43"/>
      <c r="AC43" s="43"/>
      <c r="AD43" s="43"/>
      <c r="AE43" s="43"/>
    </row>
    <row r="44" spans="1:31" s="41" customFormat="1" ht="15" thickBot="1" x14ac:dyDescent="0.25">
      <c r="A44" s="2" t="s">
        <v>90</v>
      </c>
      <c r="B44" s="78">
        <v>150</v>
      </c>
      <c r="C44" s="79">
        <v>150</v>
      </c>
      <c r="D44" s="78">
        <v>150</v>
      </c>
      <c r="E44" s="79">
        <v>150</v>
      </c>
      <c r="F44" s="78">
        <v>150</v>
      </c>
      <c r="G44" s="79">
        <v>150</v>
      </c>
      <c r="H44" s="78">
        <v>150</v>
      </c>
      <c r="I44" s="79">
        <v>150</v>
      </c>
      <c r="J44" s="78">
        <v>150</v>
      </c>
      <c r="K44" s="79">
        <v>150</v>
      </c>
      <c r="L44" s="21" t="s">
        <v>46</v>
      </c>
      <c r="M44" s="43"/>
      <c r="N44" s="43"/>
      <c r="O44" s="43"/>
      <c r="P44" s="43"/>
      <c r="Q44" s="43"/>
      <c r="R44" s="43"/>
      <c r="S44" s="43"/>
      <c r="T44" s="43"/>
      <c r="U44" s="43"/>
      <c r="V44" s="43"/>
      <c r="W44" s="43"/>
      <c r="X44" s="43"/>
      <c r="Y44" s="43"/>
      <c r="Z44" s="43"/>
      <c r="AA44" s="43"/>
      <c r="AB44" s="43"/>
      <c r="AC44" s="43"/>
      <c r="AD44" s="43"/>
      <c r="AE44" s="43"/>
    </row>
    <row r="45" spans="1:31" s="41" customFormat="1" ht="15" thickBot="1" x14ac:dyDescent="0.25">
      <c r="A45" s="2" t="s">
        <v>91</v>
      </c>
      <c r="B45" s="78">
        <v>240</v>
      </c>
      <c r="C45" s="79">
        <v>240</v>
      </c>
      <c r="D45" s="78">
        <v>240</v>
      </c>
      <c r="E45" s="79">
        <v>240</v>
      </c>
      <c r="F45" s="78">
        <v>240</v>
      </c>
      <c r="G45" s="79">
        <v>240</v>
      </c>
      <c r="H45" s="78">
        <v>240</v>
      </c>
      <c r="I45" s="79">
        <v>240</v>
      </c>
      <c r="J45" s="78">
        <v>240</v>
      </c>
      <c r="K45" s="79">
        <v>240</v>
      </c>
      <c r="L45" s="21" t="s">
        <v>46</v>
      </c>
      <c r="M45" s="43"/>
      <c r="N45" s="43"/>
      <c r="O45" s="43"/>
      <c r="P45" s="43"/>
      <c r="Q45" s="43"/>
      <c r="R45" s="43"/>
      <c r="S45" s="43"/>
      <c r="T45" s="43"/>
      <c r="U45" s="43"/>
      <c r="V45" s="43"/>
      <c r="W45" s="43"/>
      <c r="X45" s="43"/>
      <c r="Y45" s="43"/>
      <c r="Z45" s="43"/>
      <c r="AA45" s="43"/>
      <c r="AB45" s="43"/>
      <c r="AC45" s="43"/>
      <c r="AD45" s="43"/>
      <c r="AE45" s="43"/>
    </row>
    <row r="46" spans="1:31" s="41" customFormat="1" ht="15" thickBot="1" x14ac:dyDescent="0.25">
      <c r="A46" s="2" t="s">
        <v>92</v>
      </c>
      <c r="B46" s="78">
        <v>178</v>
      </c>
      <c r="C46" s="79">
        <v>178</v>
      </c>
      <c r="D46" s="78">
        <v>178</v>
      </c>
      <c r="E46" s="79">
        <v>178</v>
      </c>
      <c r="F46" s="78">
        <v>178</v>
      </c>
      <c r="G46" s="79">
        <v>178</v>
      </c>
      <c r="H46" s="78">
        <v>178</v>
      </c>
      <c r="I46" s="79">
        <v>178</v>
      </c>
      <c r="J46" s="78">
        <v>178</v>
      </c>
      <c r="K46" s="79">
        <v>178</v>
      </c>
      <c r="L46" s="21" t="s">
        <v>46</v>
      </c>
      <c r="M46" s="43"/>
      <c r="N46" s="43"/>
      <c r="O46" s="43"/>
      <c r="P46" s="43"/>
      <c r="Q46" s="43"/>
      <c r="R46" s="43"/>
      <c r="S46" s="43"/>
      <c r="T46" s="43"/>
      <c r="U46" s="43"/>
      <c r="V46" s="43"/>
      <c r="W46" s="43"/>
      <c r="X46" s="43"/>
      <c r="Y46" s="43"/>
      <c r="Z46" s="43"/>
      <c r="AA46" s="43"/>
      <c r="AB46" s="43"/>
      <c r="AC46" s="43"/>
      <c r="AD46" s="43"/>
      <c r="AE46" s="43"/>
    </row>
    <row r="47" spans="1:31" s="41" customFormat="1" ht="15" thickBot="1" x14ac:dyDescent="0.25">
      <c r="A47" s="2" t="s">
        <v>93</v>
      </c>
      <c r="B47" s="78">
        <v>440</v>
      </c>
      <c r="C47" s="79">
        <v>440</v>
      </c>
      <c r="D47" s="78">
        <v>440</v>
      </c>
      <c r="E47" s="79">
        <v>440</v>
      </c>
      <c r="F47" s="78">
        <v>440</v>
      </c>
      <c r="G47" s="79">
        <v>440</v>
      </c>
      <c r="H47" s="78">
        <v>440</v>
      </c>
      <c r="I47" s="79">
        <v>440</v>
      </c>
      <c r="J47" s="78">
        <v>440</v>
      </c>
      <c r="K47" s="79">
        <v>440</v>
      </c>
      <c r="L47" s="21" t="s">
        <v>46</v>
      </c>
      <c r="M47" s="43"/>
      <c r="N47" s="43"/>
      <c r="O47" s="43"/>
      <c r="P47" s="43"/>
      <c r="Q47" s="43"/>
      <c r="R47" s="43"/>
      <c r="S47" s="43"/>
      <c r="T47" s="43"/>
      <c r="U47" s="43"/>
      <c r="V47" s="43"/>
      <c r="W47" s="43"/>
      <c r="X47" s="43"/>
      <c r="Y47" s="43"/>
      <c r="Z47" s="43"/>
      <c r="AA47" s="43"/>
      <c r="AB47" s="43"/>
      <c r="AC47" s="43"/>
      <c r="AD47" s="43"/>
      <c r="AE47" s="43"/>
    </row>
    <row r="48" spans="1:31" s="41" customFormat="1" ht="15" thickBot="1" x14ac:dyDescent="0.25">
      <c r="A48" s="2" t="s">
        <v>94</v>
      </c>
      <c r="B48" s="78">
        <v>1800</v>
      </c>
      <c r="C48" s="79">
        <v>1800</v>
      </c>
      <c r="D48" s="78">
        <v>1800</v>
      </c>
      <c r="E48" s="79">
        <v>1800</v>
      </c>
      <c r="F48" s="78">
        <v>1800</v>
      </c>
      <c r="G48" s="79">
        <v>1800</v>
      </c>
      <c r="H48" s="78">
        <v>1800</v>
      </c>
      <c r="I48" s="79">
        <v>1800</v>
      </c>
      <c r="J48" s="78">
        <v>1800</v>
      </c>
      <c r="K48" s="79">
        <v>1800</v>
      </c>
      <c r="L48" s="21" t="s">
        <v>46</v>
      </c>
      <c r="M48" s="43"/>
      <c r="N48" s="43"/>
      <c r="O48" s="43"/>
      <c r="P48" s="43"/>
      <c r="Q48" s="43"/>
      <c r="R48" s="43"/>
      <c r="S48" s="43"/>
      <c r="T48" s="43"/>
      <c r="U48" s="43"/>
      <c r="V48" s="43"/>
      <c r="W48" s="43"/>
      <c r="X48" s="43"/>
      <c r="Y48" s="43"/>
      <c r="Z48" s="43"/>
      <c r="AA48" s="43"/>
      <c r="AB48" s="43"/>
      <c r="AC48" s="43"/>
      <c r="AD48" s="43"/>
      <c r="AE48" s="43"/>
    </row>
    <row r="49" spans="1:31" s="41" customFormat="1" ht="15" thickBot="1" x14ac:dyDescent="0.25">
      <c r="A49" s="2" t="s">
        <v>95</v>
      </c>
      <c r="B49" s="78">
        <v>544</v>
      </c>
      <c r="C49" s="79">
        <v>534</v>
      </c>
      <c r="D49" s="78">
        <v>462</v>
      </c>
      <c r="E49" s="79">
        <v>462</v>
      </c>
      <c r="F49" s="78">
        <v>462</v>
      </c>
      <c r="G49" s="79">
        <v>616</v>
      </c>
      <c r="H49" s="78">
        <v>616</v>
      </c>
      <c r="I49" s="79">
        <v>616</v>
      </c>
      <c r="J49" s="78">
        <v>616</v>
      </c>
      <c r="K49" s="79">
        <v>616</v>
      </c>
      <c r="L49" s="21" t="s">
        <v>46</v>
      </c>
      <c r="M49" s="43"/>
      <c r="N49" s="43"/>
      <c r="O49" s="43"/>
      <c r="P49" s="43"/>
      <c r="Q49" s="43"/>
      <c r="R49" s="43"/>
      <c r="S49" s="43"/>
      <c r="T49" s="43"/>
      <c r="U49" s="43"/>
      <c r="V49" s="43"/>
      <c r="W49" s="43"/>
      <c r="X49" s="43"/>
      <c r="Y49" s="43"/>
      <c r="Z49" s="43"/>
      <c r="AA49" s="43"/>
      <c r="AB49" s="43"/>
      <c r="AC49" s="43"/>
      <c r="AD49" s="43"/>
      <c r="AE49" s="43"/>
    </row>
    <row r="50" spans="1:31" s="41" customFormat="1" ht="15" thickBot="1" x14ac:dyDescent="0.25">
      <c r="A50" s="2" t="s">
        <v>96</v>
      </c>
      <c r="B50" s="78">
        <v>664</v>
      </c>
      <c r="C50" s="79">
        <v>664</v>
      </c>
      <c r="D50" s="78">
        <v>664</v>
      </c>
      <c r="E50" s="79">
        <v>664</v>
      </c>
      <c r="F50" s="78">
        <v>664</v>
      </c>
      <c r="G50" s="79">
        <v>664</v>
      </c>
      <c r="H50" s="78">
        <v>664</v>
      </c>
      <c r="I50" s="79">
        <v>664</v>
      </c>
      <c r="J50" s="78">
        <v>664</v>
      </c>
      <c r="K50" s="79">
        <v>664</v>
      </c>
      <c r="L50" s="21" t="s">
        <v>46</v>
      </c>
      <c r="M50" s="43"/>
      <c r="N50" s="43"/>
      <c r="O50" s="43"/>
      <c r="P50" s="43"/>
      <c r="Q50" s="43"/>
      <c r="R50" s="43"/>
      <c r="S50" s="43"/>
      <c r="T50" s="43"/>
      <c r="U50" s="43"/>
      <c r="V50" s="43"/>
      <c r="W50" s="43"/>
      <c r="X50" s="43"/>
      <c r="Y50" s="43"/>
      <c r="Z50" s="43"/>
      <c r="AA50" s="43"/>
      <c r="AB50" s="43"/>
      <c r="AC50" s="43"/>
      <c r="AD50" s="43"/>
      <c r="AE50" s="43"/>
    </row>
    <row r="51" spans="1:31" s="41" customFormat="1" ht="15" thickBot="1" x14ac:dyDescent="0.25">
      <c r="A51" s="2" t="s">
        <v>97</v>
      </c>
      <c r="B51" s="78">
        <v>1320</v>
      </c>
      <c r="C51" s="79">
        <v>1320</v>
      </c>
      <c r="D51" s="78">
        <v>1320</v>
      </c>
      <c r="E51" s="79">
        <v>1320</v>
      </c>
      <c r="F51" s="78">
        <v>1320</v>
      </c>
      <c r="G51" s="79">
        <v>1320</v>
      </c>
      <c r="H51" s="78">
        <v>1320</v>
      </c>
      <c r="I51" s="79">
        <v>1320</v>
      </c>
      <c r="J51" s="78">
        <v>1320</v>
      </c>
      <c r="K51" s="79">
        <v>1320</v>
      </c>
      <c r="L51" s="21" t="s">
        <v>46</v>
      </c>
      <c r="M51" s="43"/>
      <c r="N51" s="43"/>
      <c r="O51" s="43"/>
      <c r="P51" s="43"/>
      <c r="Q51" s="43"/>
      <c r="R51" s="43"/>
      <c r="S51" s="43"/>
      <c r="T51" s="43"/>
      <c r="U51" s="43"/>
      <c r="V51" s="43"/>
      <c r="W51" s="43"/>
      <c r="X51" s="43"/>
      <c r="Y51" s="43"/>
      <c r="Z51" s="43"/>
      <c r="AA51" s="43"/>
      <c r="AB51" s="43"/>
      <c r="AC51" s="43"/>
      <c r="AD51" s="43"/>
      <c r="AE51" s="43"/>
    </row>
    <row r="52" spans="1:31" s="41" customFormat="1" ht="15" thickBot="1" x14ac:dyDescent="0.25">
      <c r="A52" s="2" t="s">
        <v>98</v>
      </c>
      <c r="B52" s="78">
        <v>1000</v>
      </c>
      <c r="C52" s="79">
        <v>1000</v>
      </c>
      <c r="D52" s="78">
        <v>1000</v>
      </c>
      <c r="E52" s="79">
        <v>1000</v>
      </c>
      <c r="F52" s="78">
        <v>1000</v>
      </c>
      <c r="G52" s="79">
        <v>1000</v>
      </c>
      <c r="H52" s="78">
        <v>1000</v>
      </c>
      <c r="I52" s="79">
        <v>1000</v>
      </c>
      <c r="J52" s="78">
        <v>1000</v>
      </c>
      <c r="K52" s="79">
        <v>1000</v>
      </c>
      <c r="L52" s="21" t="s">
        <v>46</v>
      </c>
      <c r="M52" s="43"/>
      <c r="N52" s="43"/>
      <c r="O52" s="43"/>
      <c r="P52" s="43"/>
      <c r="Q52" s="43"/>
      <c r="R52" s="43"/>
      <c r="S52" s="43"/>
      <c r="T52" s="43"/>
      <c r="U52" s="43"/>
      <c r="V52" s="43"/>
      <c r="W52" s="43"/>
      <c r="X52" s="43"/>
      <c r="Y52" s="43"/>
      <c r="Z52" s="43"/>
      <c r="AA52" s="43"/>
      <c r="AB52" s="43"/>
      <c r="AC52" s="43"/>
      <c r="AD52" s="43"/>
      <c r="AE52" s="43"/>
    </row>
    <row r="53" spans="1:31" s="41" customFormat="1" ht="15" thickBot="1" x14ac:dyDescent="0.25">
      <c r="A53" s="2" t="s">
        <v>304</v>
      </c>
      <c r="B53" s="78">
        <f>SUM('Existing Wind Generation'!$D$4,$D$5,$D$12) * 0.041</f>
        <v>86.530500000000004</v>
      </c>
      <c r="C53" s="79">
        <f>SUM('Existing Wind Generation'!$D$4,$D$5,$D$12:$D$14) * 0.041</f>
        <v>102.5205</v>
      </c>
      <c r="D53" s="78">
        <f>SUM('Existing Wind Generation'!$D$4,$D$5,$D$12:$D$14) * 0.041</f>
        <v>102.5205</v>
      </c>
      <c r="E53" s="79">
        <f>SUM('Existing Wind Generation'!$D$4,$D$5,$D$12:$D$14) * 0.041</f>
        <v>102.5205</v>
      </c>
      <c r="F53" s="78">
        <f>SUM('Existing Wind Generation'!$D$4,$D$5,$D$12:$D$14) * 0.041</f>
        <v>102.5205</v>
      </c>
      <c r="G53" s="79">
        <f>SUM('Existing Wind Generation'!$D$4,$D$5,$D$12:$D$14) * 0.041</f>
        <v>102.5205</v>
      </c>
      <c r="H53" s="78">
        <f>SUM('Existing Wind Generation'!$D$4,$D$5,$D$12:$D$14) * 0.041</f>
        <v>102.5205</v>
      </c>
      <c r="I53" s="79">
        <f>SUM('Existing Wind Generation'!$D$4,$D$5,$D$12:$D$14) * 0.041</f>
        <v>102.5205</v>
      </c>
      <c r="J53" s="78">
        <f>SUM('Existing Wind Generation'!$D$4,$D$5,$D$12:$D$14) * 0.041</f>
        <v>102.5205</v>
      </c>
      <c r="K53" s="79">
        <f>SUM('Existing Wind Generation'!$D$4,$D$5,$D$12:$D$14) * 0.041</f>
        <v>102.5205</v>
      </c>
      <c r="L53" s="21" t="s">
        <v>59</v>
      </c>
      <c r="M53" s="5"/>
      <c r="N53" s="5"/>
      <c r="O53" s="5"/>
      <c r="P53" s="5"/>
      <c r="Q53" s="5"/>
      <c r="R53" s="5"/>
      <c r="S53" s="5"/>
      <c r="T53" s="5"/>
      <c r="U53" s="5"/>
      <c r="V53" s="5"/>
      <c r="W53" s="5"/>
      <c r="X53" s="5"/>
      <c r="Y53" s="5"/>
      <c r="Z53" s="43"/>
      <c r="AA53" s="43"/>
      <c r="AB53" s="43"/>
      <c r="AC53" s="43"/>
      <c r="AD53" s="43"/>
      <c r="AE53" s="43"/>
    </row>
    <row r="54" spans="1:31" s="41" customFormat="1" ht="15" thickBot="1" x14ac:dyDescent="0.25">
      <c r="A54" s="22" t="s">
        <v>47</v>
      </c>
      <c r="B54" s="77">
        <f>SUM(B35:B53)</f>
        <v>16304.530500000001</v>
      </c>
      <c r="C54" s="80">
        <f t="shared" ref="C54:K54" si="1">SUM(C35:C53)</f>
        <v>16310.520500000001</v>
      </c>
      <c r="D54" s="77">
        <f t="shared" si="1"/>
        <v>16238.520500000001</v>
      </c>
      <c r="E54" s="80">
        <f t="shared" si="1"/>
        <v>16238.520500000001</v>
      </c>
      <c r="F54" s="77">
        <f t="shared" si="1"/>
        <v>16238.520500000001</v>
      </c>
      <c r="G54" s="80">
        <f t="shared" si="1"/>
        <v>16392.520499999999</v>
      </c>
      <c r="H54" s="77">
        <f t="shared" si="1"/>
        <v>16392.520499999999</v>
      </c>
      <c r="I54" s="80">
        <f t="shared" si="1"/>
        <v>16392.520499999999</v>
      </c>
      <c r="J54" s="77">
        <f t="shared" si="1"/>
        <v>16392.520499999999</v>
      </c>
      <c r="K54" s="80">
        <f t="shared" si="1"/>
        <v>16392.520499999999</v>
      </c>
      <c r="L54" s="35"/>
      <c r="M54" s="43"/>
      <c r="N54" s="43"/>
      <c r="O54" s="43"/>
      <c r="P54" s="43"/>
      <c r="Q54" s="43"/>
      <c r="R54" s="43"/>
      <c r="S54" s="43"/>
      <c r="T54" s="43"/>
      <c r="U54" s="43"/>
      <c r="V54" s="43"/>
      <c r="W54" s="43"/>
      <c r="Z54" s="43"/>
      <c r="AA54" s="43"/>
      <c r="AB54" s="43"/>
      <c r="AC54" s="43"/>
      <c r="AD54" s="43"/>
      <c r="AE54" s="43"/>
    </row>
    <row r="55" spans="1:31" s="5" customFormat="1" x14ac:dyDescent="0.2">
      <c r="M55" s="43"/>
      <c r="N55" s="43"/>
      <c r="O55" s="43"/>
      <c r="P55" s="43"/>
      <c r="Q55" s="43"/>
      <c r="R55" s="43"/>
      <c r="S55" s="43"/>
      <c r="T55" s="43"/>
      <c r="U55" s="43"/>
      <c r="V55" s="43"/>
      <c r="W55" s="43"/>
      <c r="X55" s="41"/>
      <c r="Y55" s="41"/>
    </row>
    <row r="56" spans="1:31" s="41" customFormat="1" ht="19.5" x14ac:dyDescent="0.2">
      <c r="A56" s="73" t="s">
        <v>389</v>
      </c>
      <c r="B56" s="43"/>
      <c r="C56" s="43"/>
      <c r="D56" s="43"/>
      <c r="E56" s="43"/>
      <c r="F56" s="43"/>
      <c r="G56" s="43"/>
      <c r="H56" s="43"/>
      <c r="I56" s="43"/>
      <c r="J56" s="43"/>
      <c r="K56" s="43"/>
      <c r="L56" s="43"/>
      <c r="M56" s="43"/>
      <c r="N56" s="43"/>
      <c r="O56" s="43"/>
      <c r="P56" s="43"/>
      <c r="Q56" s="43"/>
      <c r="R56" s="43"/>
      <c r="S56" s="43"/>
      <c r="T56" s="43"/>
      <c r="U56" s="43"/>
      <c r="V56" s="43"/>
      <c r="W56" s="43"/>
      <c r="X56" s="43"/>
      <c r="Y56" s="43"/>
    </row>
    <row r="57" spans="1:31" s="41" customFormat="1" ht="15" thickBot="1" x14ac:dyDescent="0.25">
      <c r="A57" s="46" t="s">
        <v>79</v>
      </c>
      <c r="B57" s="55">
        <v>2014</v>
      </c>
      <c r="C57" s="55">
        <v>2015</v>
      </c>
      <c r="D57" s="55">
        <v>2016</v>
      </c>
      <c r="E57" s="55">
        <v>2017</v>
      </c>
      <c r="F57" s="55">
        <v>2018</v>
      </c>
      <c r="G57" s="55">
        <v>2019</v>
      </c>
      <c r="H57" s="55">
        <v>2020</v>
      </c>
      <c r="I57" s="55">
        <v>2021</v>
      </c>
      <c r="J57" s="19">
        <v>2022</v>
      </c>
      <c r="K57" s="19">
        <v>2023</v>
      </c>
      <c r="L57" s="23" t="s">
        <v>44</v>
      </c>
      <c r="M57" s="43"/>
      <c r="N57" s="43"/>
      <c r="O57" s="43"/>
      <c r="P57" s="43"/>
      <c r="Q57" s="43"/>
      <c r="R57" s="43"/>
      <c r="S57" s="43"/>
      <c r="T57" s="43"/>
      <c r="U57" s="43"/>
      <c r="V57" s="43"/>
      <c r="W57" s="43"/>
      <c r="X57" s="43"/>
      <c r="Y57" s="43"/>
    </row>
    <row r="58" spans="1:31" s="41" customFormat="1" ht="15.75" thickTop="1" thickBot="1" x14ac:dyDescent="0.25">
      <c r="A58" s="2" t="s">
        <v>84</v>
      </c>
      <c r="B58" s="78">
        <v>46.5</v>
      </c>
      <c r="C58" s="79">
        <v>46.5</v>
      </c>
      <c r="D58" s="78">
        <v>46.5</v>
      </c>
      <c r="E58" s="79">
        <v>46.5</v>
      </c>
      <c r="F58" s="78">
        <v>46.5</v>
      </c>
      <c r="G58" s="79">
        <v>46.5</v>
      </c>
      <c r="H58" s="78">
        <v>46.5</v>
      </c>
      <c r="I58" s="79">
        <v>46.5</v>
      </c>
      <c r="J58" s="78">
        <v>46.5</v>
      </c>
      <c r="K58" s="79">
        <v>46.5</v>
      </c>
      <c r="L58" s="21" t="s">
        <v>59</v>
      </c>
      <c r="M58" s="5"/>
      <c r="N58" s="5"/>
      <c r="O58" s="5"/>
      <c r="P58" s="5"/>
      <c r="Q58" s="5"/>
      <c r="R58" s="5"/>
      <c r="S58" s="5"/>
      <c r="T58" s="5"/>
      <c r="U58" s="5"/>
      <c r="V58" s="5"/>
      <c r="W58" s="5"/>
      <c r="X58" s="5"/>
      <c r="Y58" s="5"/>
      <c r="Z58" s="43"/>
      <c r="AA58" s="43"/>
      <c r="AB58" s="43"/>
      <c r="AC58" s="43"/>
      <c r="AD58" s="43"/>
      <c r="AE58" s="43"/>
    </row>
    <row r="59" spans="1:31" s="41" customFormat="1" ht="15" thickBot="1" x14ac:dyDescent="0.25">
      <c r="A59" s="2" t="s">
        <v>99</v>
      </c>
      <c r="B59" s="78">
        <v>48.3</v>
      </c>
      <c r="C59" s="79">
        <v>48.3</v>
      </c>
      <c r="D59" s="78">
        <v>48.3</v>
      </c>
      <c r="E59" s="79">
        <v>48.3</v>
      </c>
      <c r="F59" s="78">
        <v>48.3</v>
      </c>
      <c r="G59" s="79">
        <v>48.3</v>
      </c>
      <c r="H59" s="78">
        <v>48.3</v>
      </c>
      <c r="I59" s="79">
        <v>48.3</v>
      </c>
      <c r="J59" s="78">
        <v>48.3</v>
      </c>
      <c r="K59" s="79">
        <v>48.3</v>
      </c>
      <c r="L59" s="21" t="s">
        <v>59</v>
      </c>
      <c r="M59" s="5"/>
      <c r="N59" s="5"/>
      <c r="O59" s="5"/>
      <c r="P59" s="5"/>
      <c r="Q59" s="5"/>
      <c r="R59" s="5"/>
      <c r="S59" s="5"/>
      <c r="T59" s="5"/>
      <c r="U59" s="5"/>
      <c r="V59" s="5"/>
      <c r="W59" s="5"/>
      <c r="X59" s="5"/>
      <c r="Y59" s="5"/>
      <c r="Z59" s="43"/>
      <c r="AA59" s="43"/>
      <c r="AB59" s="43"/>
      <c r="AC59" s="43"/>
      <c r="AD59" s="43"/>
      <c r="AE59" s="43"/>
    </row>
    <row r="60" spans="1:31" s="5" customFormat="1" ht="15" thickBot="1" x14ac:dyDescent="0.25">
      <c r="A60" s="132" t="s">
        <v>311</v>
      </c>
      <c r="B60" s="133"/>
      <c r="C60" s="133"/>
      <c r="D60" s="133"/>
      <c r="E60" s="133"/>
      <c r="F60" s="133"/>
      <c r="G60" s="133"/>
      <c r="H60" s="133"/>
      <c r="I60" s="133"/>
      <c r="J60" s="133"/>
      <c r="K60" s="133"/>
      <c r="L60" s="133"/>
    </row>
    <row r="61" spans="1:31" s="5" customFormat="1" ht="15" thickBot="1" x14ac:dyDescent="0.25">
      <c r="A61" s="2" t="s">
        <v>158</v>
      </c>
      <c r="B61" s="69">
        <v>165.5</v>
      </c>
      <c r="C61" s="79">
        <v>165.5</v>
      </c>
      <c r="D61" s="78">
        <v>165.5</v>
      </c>
      <c r="E61" s="79">
        <v>165.5</v>
      </c>
      <c r="F61" s="78">
        <v>165.5</v>
      </c>
      <c r="G61" s="79">
        <v>165.5</v>
      </c>
      <c r="H61" s="78">
        <v>165.5</v>
      </c>
      <c r="I61" s="79">
        <v>165.5</v>
      </c>
      <c r="J61" s="78">
        <v>165.5</v>
      </c>
      <c r="K61" s="79">
        <v>165.5</v>
      </c>
      <c r="L61" s="21" t="s">
        <v>59</v>
      </c>
    </row>
    <row r="62" spans="1:31" s="96" customFormat="1" ht="15" thickBot="1" x14ac:dyDescent="0.25">
      <c r="A62" s="42" t="s">
        <v>445</v>
      </c>
      <c r="B62" s="69" t="s">
        <v>443</v>
      </c>
      <c r="C62" s="79">
        <v>113</v>
      </c>
      <c r="D62" s="78">
        <v>113</v>
      </c>
      <c r="E62" s="79">
        <v>113</v>
      </c>
      <c r="F62" s="78">
        <v>113</v>
      </c>
      <c r="G62" s="79">
        <v>113</v>
      </c>
      <c r="H62" s="78">
        <v>113</v>
      </c>
      <c r="I62" s="79">
        <v>113</v>
      </c>
      <c r="J62" s="78">
        <v>113</v>
      </c>
      <c r="K62" s="79">
        <v>113</v>
      </c>
      <c r="L62" s="21" t="s">
        <v>59</v>
      </c>
      <c r="M62" s="29"/>
    </row>
    <row r="63" spans="1:31" s="96" customFormat="1" ht="15" thickBot="1" x14ac:dyDescent="0.25">
      <c r="A63" s="42" t="s">
        <v>178</v>
      </c>
      <c r="B63" s="69" t="s">
        <v>443</v>
      </c>
      <c r="C63" s="79">
        <v>106.8</v>
      </c>
      <c r="D63" s="78">
        <v>106.8</v>
      </c>
      <c r="E63" s="79">
        <v>106.8</v>
      </c>
      <c r="F63" s="78">
        <v>106.8</v>
      </c>
      <c r="G63" s="79">
        <v>106.8</v>
      </c>
      <c r="H63" s="78">
        <v>106.8</v>
      </c>
      <c r="I63" s="79">
        <v>106.8</v>
      </c>
      <c r="J63" s="78">
        <v>106.8</v>
      </c>
      <c r="K63" s="79">
        <v>106.8</v>
      </c>
      <c r="L63" s="21" t="s">
        <v>59</v>
      </c>
      <c r="M63" s="29"/>
    </row>
    <row r="64" spans="1:31" s="5" customFormat="1" ht="15" thickBot="1" x14ac:dyDescent="0.25">
      <c r="A64" s="22" t="s">
        <v>47</v>
      </c>
      <c r="B64" s="77">
        <f>SUM(B58:B59,B61:B63)</f>
        <v>260.3</v>
      </c>
      <c r="C64" s="80">
        <f t="shared" ref="C64:K64" si="2">SUM(C58:C59,C61:C63)</f>
        <v>480.1</v>
      </c>
      <c r="D64" s="77">
        <f t="shared" si="2"/>
        <v>480.1</v>
      </c>
      <c r="E64" s="80">
        <f t="shared" si="2"/>
        <v>480.1</v>
      </c>
      <c r="F64" s="77">
        <f t="shared" si="2"/>
        <v>480.1</v>
      </c>
      <c r="G64" s="80">
        <f t="shared" si="2"/>
        <v>480.1</v>
      </c>
      <c r="H64" s="77">
        <f t="shared" si="2"/>
        <v>480.1</v>
      </c>
      <c r="I64" s="80">
        <f t="shared" si="2"/>
        <v>480.1</v>
      </c>
      <c r="J64" s="77">
        <f t="shared" si="2"/>
        <v>480.1</v>
      </c>
      <c r="K64" s="80">
        <f t="shared" si="2"/>
        <v>480.1</v>
      </c>
      <c r="L64" s="35"/>
    </row>
    <row r="65" s="5" customFormat="1" x14ac:dyDescent="0.2"/>
    <row r="66" s="5" customFormat="1" x14ac:dyDescent="0.2"/>
    <row r="67" s="5" customFormat="1" x14ac:dyDescent="0.2"/>
    <row r="68" s="5" customFormat="1" x14ac:dyDescent="0.2"/>
    <row r="69" s="5" customFormat="1" x14ac:dyDescent="0.2"/>
    <row r="70" s="5" customFormat="1" x14ac:dyDescent="0.2"/>
    <row r="71" s="5" customFormat="1" x14ac:dyDescent="0.2"/>
    <row r="72" s="5" customFormat="1" x14ac:dyDescent="0.2"/>
    <row r="73" s="5" customFormat="1" x14ac:dyDescent="0.2"/>
    <row r="74" s="5" customFormat="1" x14ac:dyDescent="0.2"/>
    <row r="75" s="5" customFormat="1" x14ac:dyDescent="0.2"/>
    <row r="76" s="5" customFormat="1" x14ac:dyDescent="0.2"/>
    <row r="77" s="5" customFormat="1" x14ac:dyDescent="0.2"/>
    <row r="78" s="5" customFormat="1" x14ac:dyDescent="0.2"/>
    <row r="79" s="5" customFormat="1" x14ac:dyDescent="0.2"/>
    <row r="80" s="5" customFormat="1" x14ac:dyDescent="0.2"/>
    <row r="81" s="5" customFormat="1" x14ac:dyDescent="0.2"/>
    <row r="82" s="5" customFormat="1" x14ac:dyDescent="0.2"/>
    <row r="83" s="5" customFormat="1" x14ac:dyDescent="0.2"/>
    <row r="84" s="5" customFormat="1" x14ac:dyDescent="0.2"/>
    <row r="85" s="5" customFormat="1" x14ac:dyDescent="0.2"/>
    <row r="86" s="5" customFormat="1" x14ac:dyDescent="0.2"/>
    <row r="87" s="5" customFormat="1" x14ac:dyDescent="0.2"/>
    <row r="88" s="5" customFormat="1" x14ac:dyDescent="0.2"/>
    <row r="89" s="5" customFormat="1" x14ac:dyDescent="0.2"/>
    <row r="90" s="5" customFormat="1" x14ac:dyDescent="0.2"/>
    <row r="91" s="5" customFormat="1" x14ac:dyDescent="0.2"/>
    <row r="92" s="5" customFormat="1" x14ac:dyDescent="0.2"/>
    <row r="93" s="5" customFormat="1" x14ac:dyDescent="0.2"/>
  </sheetData>
  <mergeCells count="5">
    <mergeCell ref="A60:L60"/>
    <mergeCell ref="A29:L29"/>
    <mergeCell ref="A30:L30"/>
    <mergeCell ref="A31:L31"/>
    <mergeCell ref="A23:L23"/>
  </mergeCells>
  <conditionalFormatting sqref="B24:K24">
    <cfRule type="expression" dxfId="24" priority="31">
      <formula>MOD($D24,1)&lt;&gt;0</formula>
    </cfRule>
    <cfRule type="expression" dxfId="23" priority="32">
      <formula>MOD($D24,1)=0</formula>
    </cfRule>
  </conditionalFormatting>
  <conditionalFormatting sqref="B35:K54">
    <cfRule type="expression" dxfId="22" priority="29">
      <formula>MOD($D35,1)&lt;&gt;0</formula>
    </cfRule>
    <cfRule type="expression" dxfId="21" priority="30">
      <formula>MOD($D35,1)=0</formula>
    </cfRule>
  </conditionalFormatting>
  <conditionalFormatting sqref="B58:K59">
    <cfRule type="expression" dxfId="20" priority="27">
      <formula>MOD($D58,1)&lt;&gt;0</formula>
    </cfRule>
    <cfRule type="expression" dxfId="19" priority="28">
      <formula>MOD($D58,1)=0</formula>
    </cfRule>
  </conditionalFormatting>
  <conditionalFormatting sqref="C61:K61 B64">
    <cfRule type="expression" dxfId="18" priority="25">
      <formula>MOD($D61,1)&lt;&gt;0</formula>
    </cfRule>
    <cfRule type="expression" dxfId="17" priority="26">
      <formula>MOD($D61,1)=0</formula>
    </cfRule>
  </conditionalFormatting>
  <conditionalFormatting sqref="B3:K22 B24:K27 B35:K54 B58:K59 B61:K64">
    <cfRule type="expression" dxfId="16" priority="23">
      <formula>MOD(B3,1)&gt;0</formula>
    </cfRule>
  </conditionalFormatting>
  <conditionalFormatting sqref="B61:B63">
    <cfRule type="expression" dxfId="15" priority="17">
      <formula>MOD($D61,1)&lt;&gt;0</formula>
    </cfRule>
    <cfRule type="expression" dxfId="14" priority="18">
      <formula>MOD($D61,1)=0</formula>
    </cfRule>
  </conditionalFormatting>
  <conditionalFormatting sqref="B25:B26">
    <cfRule type="expression" dxfId="13" priority="11">
      <formula>MOD($D25,1)&lt;&gt;0</formula>
    </cfRule>
    <cfRule type="expression" dxfId="12" priority="12">
      <formula>MOD($D25,1)=0</formula>
    </cfRule>
  </conditionalFormatting>
  <conditionalFormatting sqref="B27">
    <cfRule type="expression" dxfId="11" priority="7">
      <formula>MOD($D27,1)&lt;&gt;0</formula>
    </cfRule>
    <cfRule type="expression" dxfId="10" priority="8">
      <formula>MOD($D27,1)=0</formula>
    </cfRule>
  </conditionalFormatting>
  <conditionalFormatting sqref="C25:K25">
    <cfRule type="expression" dxfId="9" priority="5">
      <formula>MOD($D25,1)&lt;&gt;0</formula>
    </cfRule>
    <cfRule type="expression" dxfId="8" priority="6">
      <formula>MOD($D25,1)=0</formula>
    </cfRule>
  </conditionalFormatting>
  <conditionalFormatting sqref="C26:K26">
    <cfRule type="expression" dxfId="7" priority="3">
      <formula>MOD($D26,1)&lt;&gt;0</formula>
    </cfRule>
    <cfRule type="expression" dxfId="6" priority="4">
      <formula>MOD($D26,1)=0</formula>
    </cfRule>
  </conditionalFormatting>
  <conditionalFormatting sqref="C63:K63">
    <cfRule type="expression" dxfId="5" priority="1">
      <formula>MOD($D63,1)&lt;&gt;0</formula>
    </cfRule>
    <cfRule type="expression" dxfId="4" priority="2">
      <formula>MOD($D63,1)=0</formula>
    </cfRule>
  </conditionalFormatting>
  <pageMargins left="0.7" right="0.7" top="0.75" bottom="0.75" header="0.3" footer="0.3"/>
  <pageSetup paperSize="9" orientation="landscape" r:id="rId1"/>
  <ignoredErrors>
    <ignoredError sqref="B62:B63 B25:B26" numberStoredAsText="1"/>
    <ignoredError sqref="B64:K64 C27 D27:K27" formulaRange="1"/>
  </ignoredErrors>
  <extLst>
    <ext xmlns:x14="http://schemas.microsoft.com/office/spreadsheetml/2009/9/main" uri="{78C0D931-6437-407d-A8EE-F0AAD7539E65}">
      <x14:conditionalFormattings>
        <x14:conditionalFormatting xmlns:xm="http://schemas.microsoft.com/office/excel/2006/main">
          <x14:cfRule type="expression" priority="21" id="{D7E8EC41-3464-4CF9-BAC7-B458B81635EA}">
            <xm:f>MOD('Summer Scheduled Capacities'!$D25,1)&lt;&gt;0</xm:f>
            <x14:dxf>
              <numFmt numFmtId="164" formatCode="#,##0.0"/>
            </x14:dxf>
          </x14:cfRule>
          <x14:cfRule type="expression" priority="22" id="{AA653207-0FD0-4E09-AF12-247197BE135C}">
            <xm:f>MOD('Summer Scheduled Capacities'!$D25,1)=0</xm:f>
            <x14:dxf>
              <numFmt numFmtId="3" formatCode="#,##0"/>
            </x14:dxf>
          </x14:cfRule>
          <xm:sqref>C62:K62 C64:K64 C27:K27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E167"/>
  <sheetViews>
    <sheetView topLeftCell="A28" workbookViewId="0"/>
  </sheetViews>
  <sheetFormatPr defaultRowHeight="14.25" x14ac:dyDescent="0.2"/>
  <cols>
    <col min="1" max="1" width="21.125" customWidth="1"/>
    <col min="2" max="2" width="21" customWidth="1"/>
    <col min="4" max="4" width="12.875" customWidth="1"/>
    <col min="5" max="5" width="13.5" style="49" customWidth="1"/>
    <col min="6" max="6" width="4.25" bestFit="1" customWidth="1"/>
    <col min="7" max="7" width="4.625" bestFit="1" customWidth="1"/>
    <col min="8" max="8" width="3.75" bestFit="1" customWidth="1"/>
    <col min="9" max="9" width="6.125" bestFit="1" customWidth="1"/>
    <col min="10" max="10" width="3.875" bestFit="1" customWidth="1"/>
    <col min="14" max="14" width="11.75" customWidth="1"/>
    <col min="17" max="17" width="9" style="59"/>
  </cols>
  <sheetData>
    <row r="1" spans="1:31" ht="19.5" x14ac:dyDescent="0.2">
      <c r="A1" s="10" t="s">
        <v>188</v>
      </c>
      <c r="E1" s="48"/>
      <c r="F1" s="43"/>
      <c r="G1" s="43"/>
      <c r="H1" s="43"/>
      <c r="I1" s="43"/>
      <c r="J1" s="43"/>
      <c r="K1" s="43"/>
      <c r="L1" s="43"/>
      <c r="M1" s="43"/>
      <c r="N1" s="43"/>
      <c r="O1" s="43"/>
    </row>
    <row r="2" spans="1:31" ht="34.5" thickBot="1" x14ac:dyDescent="0.25">
      <c r="A2" s="30" t="s">
        <v>100</v>
      </c>
      <c r="B2" s="30" t="s">
        <v>68</v>
      </c>
      <c r="C2" s="31" t="s">
        <v>48</v>
      </c>
      <c r="D2" s="31" t="s">
        <v>49</v>
      </c>
      <c r="E2" s="31" t="s">
        <v>50</v>
      </c>
      <c r="F2" s="31" t="s">
        <v>51</v>
      </c>
      <c r="G2" s="31" t="s">
        <v>52</v>
      </c>
      <c r="H2" s="31" t="s">
        <v>53</v>
      </c>
      <c r="I2" s="31" t="s">
        <v>21</v>
      </c>
      <c r="J2" s="31" t="s">
        <v>54</v>
      </c>
      <c r="K2" s="31" t="s">
        <v>55</v>
      </c>
      <c r="L2" s="31" t="s">
        <v>56</v>
      </c>
      <c r="M2" s="31" t="s">
        <v>44</v>
      </c>
      <c r="N2" s="32" t="s">
        <v>57</v>
      </c>
      <c r="O2" s="43"/>
      <c r="P2" s="43"/>
      <c r="Q2" s="43"/>
      <c r="R2" s="43"/>
      <c r="S2" s="43"/>
      <c r="T2" s="43"/>
      <c r="U2" s="43"/>
      <c r="V2" s="43"/>
      <c r="W2" s="43"/>
      <c r="X2" s="43"/>
      <c r="Y2" s="43"/>
      <c r="Z2" s="43"/>
      <c r="AA2" s="43"/>
      <c r="AB2" s="43"/>
      <c r="AC2" s="43"/>
      <c r="AD2" s="43"/>
      <c r="AE2" s="43"/>
    </row>
    <row r="3" spans="1:31" ht="15.75" customHeight="1" thickTop="1" thickBot="1" x14ac:dyDescent="0.25">
      <c r="A3" s="42" t="s">
        <v>104</v>
      </c>
      <c r="B3" s="25" t="s">
        <v>105</v>
      </c>
      <c r="C3" s="37" t="s">
        <v>145</v>
      </c>
      <c r="D3" s="26" t="s">
        <v>107</v>
      </c>
      <c r="E3" s="45" t="s">
        <v>62</v>
      </c>
      <c r="F3" s="50"/>
      <c r="G3" s="51"/>
      <c r="H3" s="50"/>
      <c r="I3" s="51"/>
      <c r="J3" s="50"/>
      <c r="K3" s="45" t="s">
        <v>25</v>
      </c>
      <c r="L3" s="3">
        <v>320</v>
      </c>
      <c r="M3" s="20" t="s">
        <v>46</v>
      </c>
      <c r="N3" s="52" t="s">
        <v>60</v>
      </c>
      <c r="O3" s="43"/>
      <c r="P3" s="43"/>
      <c r="Q3" s="43"/>
      <c r="R3" s="43"/>
      <c r="S3" s="43"/>
      <c r="T3" s="43"/>
      <c r="U3" s="43"/>
      <c r="V3" s="43"/>
      <c r="W3" s="43"/>
      <c r="X3" s="43"/>
      <c r="Y3" s="43"/>
      <c r="Z3" s="43"/>
      <c r="AA3" s="43"/>
      <c r="AB3" s="43"/>
      <c r="AC3" s="43"/>
      <c r="AD3" s="43"/>
      <c r="AE3" s="43"/>
    </row>
    <row r="4" spans="1:31" ht="15" customHeight="1" thickBot="1" x14ac:dyDescent="0.25">
      <c r="A4" s="42" t="s">
        <v>101</v>
      </c>
      <c r="B4" s="25" t="s">
        <v>102</v>
      </c>
      <c r="C4" s="37" t="s">
        <v>103</v>
      </c>
      <c r="D4" s="26" t="s">
        <v>58</v>
      </c>
      <c r="E4" s="45" t="s">
        <v>312</v>
      </c>
      <c r="F4" s="50"/>
      <c r="G4" s="51"/>
      <c r="H4" s="50"/>
      <c r="I4" s="51"/>
      <c r="J4" s="50"/>
      <c r="K4" s="45" t="s">
        <v>25</v>
      </c>
      <c r="L4" s="3" t="s">
        <v>60</v>
      </c>
      <c r="M4" s="20" t="s">
        <v>59</v>
      </c>
      <c r="N4" s="52" t="s">
        <v>60</v>
      </c>
      <c r="O4" s="43"/>
      <c r="P4" s="43"/>
      <c r="Q4" s="43"/>
      <c r="R4" s="43"/>
      <c r="S4" s="43"/>
      <c r="T4" s="43"/>
      <c r="U4" s="43"/>
      <c r="V4" s="43"/>
      <c r="W4" s="43"/>
      <c r="X4" s="43"/>
      <c r="Y4" s="43"/>
      <c r="Z4" s="43"/>
      <c r="AA4" s="43"/>
      <c r="AB4" s="43"/>
      <c r="AC4" s="43"/>
      <c r="AD4" s="43"/>
      <c r="AE4" s="43"/>
    </row>
    <row r="5" spans="1:31" ht="15" customHeight="1" thickBot="1" x14ac:dyDescent="0.25">
      <c r="A5" s="42" t="s">
        <v>108</v>
      </c>
      <c r="B5" s="25" t="s">
        <v>109</v>
      </c>
      <c r="C5" s="37" t="s">
        <v>110</v>
      </c>
      <c r="D5" s="26" t="s">
        <v>107</v>
      </c>
      <c r="E5" s="45" t="s">
        <v>62</v>
      </c>
      <c r="F5" s="50"/>
      <c r="G5" s="51"/>
      <c r="H5" s="50"/>
      <c r="I5" s="51"/>
      <c r="J5" s="50"/>
      <c r="K5" s="45" t="s">
        <v>25</v>
      </c>
      <c r="L5" s="3">
        <v>600</v>
      </c>
      <c r="M5" s="20" t="s">
        <v>46</v>
      </c>
      <c r="N5" s="52" t="s">
        <v>60</v>
      </c>
      <c r="O5" s="43"/>
      <c r="P5" s="43"/>
      <c r="Q5" s="43"/>
      <c r="R5" s="43"/>
      <c r="S5" s="43"/>
      <c r="T5" s="43"/>
      <c r="U5" s="43"/>
      <c r="V5" s="43"/>
      <c r="W5" s="43"/>
      <c r="X5" s="43"/>
      <c r="Y5" s="43"/>
      <c r="Z5" s="43"/>
      <c r="AA5" s="43"/>
      <c r="AB5" s="43"/>
      <c r="AC5" s="43"/>
      <c r="AD5" s="43"/>
      <c r="AE5" s="43"/>
    </row>
    <row r="6" spans="1:31" ht="15" customHeight="1" thickBot="1" x14ac:dyDescent="0.25">
      <c r="A6" s="42" t="s">
        <v>111</v>
      </c>
      <c r="B6" s="25" t="s">
        <v>112</v>
      </c>
      <c r="C6" s="37" t="s">
        <v>106</v>
      </c>
      <c r="D6" s="26" t="s">
        <v>70</v>
      </c>
      <c r="E6" s="45" t="s">
        <v>332</v>
      </c>
      <c r="F6" s="50"/>
      <c r="G6" s="51"/>
      <c r="H6" s="50"/>
      <c r="I6" s="51"/>
      <c r="J6" s="50"/>
      <c r="K6" s="45" t="s">
        <v>25</v>
      </c>
      <c r="L6" s="3">
        <v>2000</v>
      </c>
      <c r="M6" s="20" t="s">
        <v>46</v>
      </c>
      <c r="N6" s="52" t="s">
        <v>60</v>
      </c>
      <c r="O6" s="43"/>
      <c r="P6" s="43"/>
      <c r="Q6" s="43"/>
      <c r="R6" s="43"/>
      <c r="S6" s="43"/>
      <c r="T6" s="43"/>
      <c r="U6" s="43"/>
      <c r="V6" s="43"/>
      <c r="W6" s="43"/>
      <c r="X6" s="43"/>
      <c r="Y6" s="43"/>
      <c r="Z6" s="43"/>
      <c r="AA6" s="43"/>
      <c r="AB6" s="43"/>
      <c r="AC6" s="43"/>
      <c r="AD6" s="43"/>
      <c r="AE6" s="43"/>
    </row>
    <row r="7" spans="1:31" ht="15" customHeight="1" thickBot="1" x14ac:dyDescent="0.25">
      <c r="A7" s="42" t="s">
        <v>113</v>
      </c>
      <c r="B7" s="25" t="s">
        <v>64</v>
      </c>
      <c r="C7" s="37" t="s">
        <v>114</v>
      </c>
      <c r="D7" s="26" t="s">
        <v>58</v>
      </c>
      <c r="E7" s="45" t="s">
        <v>312</v>
      </c>
      <c r="F7" s="50"/>
      <c r="G7" s="51"/>
      <c r="H7" s="50"/>
      <c r="I7" s="51"/>
      <c r="J7" s="50"/>
      <c r="K7" s="45" t="s">
        <v>25</v>
      </c>
      <c r="L7" s="3">
        <v>200</v>
      </c>
      <c r="M7" s="20" t="s">
        <v>59</v>
      </c>
      <c r="N7" s="52" t="s">
        <v>60</v>
      </c>
      <c r="O7" s="43"/>
      <c r="P7" s="43"/>
      <c r="Q7" s="43"/>
      <c r="R7" s="43"/>
      <c r="S7" s="43"/>
      <c r="T7" s="43"/>
      <c r="U7" s="43"/>
      <c r="V7" s="43"/>
      <c r="W7" s="43"/>
      <c r="X7" s="43"/>
      <c r="Y7" s="43"/>
      <c r="Z7" s="43"/>
      <c r="AA7" s="43"/>
      <c r="AB7" s="43"/>
      <c r="AC7" s="43"/>
      <c r="AD7" s="43"/>
      <c r="AE7" s="43"/>
    </row>
    <row r="8" spans="1:31" ht="15" customHeight="1" thickBot="1" x14ac:dyDescent="0.25">
      <c r="A8" s="42" t="s">
        <v>115</v>
      </c>
      <c r="B8" s="25" t="s">
        <v>116</v>
      </c>
      <c r="C8" s="37" t="s">
        <v>117</v>
      </c>
      <c r="D8" s="26" t="s">
        <v>58</v>
      </c>
      <c r="E8" s="45" t="s">
        <v>312</v>
      </c>
      <c r="F8" s="50"/>
      <c r="G8" s="51"/>
      <c r="H8" s="50"/>
      <c r="I8" s="51"/>
      <c r="J8" s="50"/>
      <c r="K8" s="45" t="s">
        <v>25</v>
      </c>
      <c r="L8" s="3">
        <v>240</v>
      </c>
      <c r="M8" s="20" t="s">
        <v>59</v>
      </c>
      <c r="N8" s="52" t="s">
        <v>60</v>
      </c>
      <c r="O8" s="43"/>
      <c r="P8" s="43"/>
      <c r="Q8" s="43"/>
      <c r="R8" s="43"/>
      <c r="S8" s="43"/>
      <c r="T8" s="43"/>
      <c r="U8" s="43"/>
      <c r="V8" s="43"/>
      <c r="W8" s="43"/>
      <c r="X8" s="43"/>
      <c r="Y8" s="43"/>
      <c r="Z8" s="43"/>
      <c r="AA8" s="43"/>
      <c r="AB8" s="43"/>
      <c r="AC8" s="43"/>
      <c r="AD8" s="43"/>
      <c r="AE8" s="43"/>
    </row>
    <row r="9" spans="1:31" ht="15" customHeight="1" thickBot="1" x14ac:dyDescent="0.25">
      <c r="A9" s="138" t="s">
        <v>445</v>
      </c>
      <c r="B9" s="140" t="s">
        <v>118</v>
      </c>
      <c r="C9" s="37" t="s">
        <v>114</v>
      </c>
      <c r="D9" s="26" t="s">
        <v>58</v>
      </c>
      <c r="E9" s="45" t="s">
        <v>312</v>
      </c>
      <c r="F9" s="50" t="s">
        <v>63</v>
      </c>
      <c r="G9" s="51" t="s">
        <v>63</v>
      </c>
      <c r="H9" s="50" t="s">
        <v>63</v>
      </c>
      <c r="I9" s="51" t="s">
        <v>63</v>
      </c>
      <c r="J9" s="50" t="s">
        <v>63</v>
      </c>
      <c r="K9" s="45" t="s">
        <v>365</v>
      </c>
      <c r="L9" s="3">
        <v>113</v>
      </c>
      <c r="M9" s="20" t="s">
        <v>59</v>
      </c>
      <c r="N9" s="52">
        <v>41974</v>
      </c>
      <c r="O9" s="43"/>
      <c r="P9" s="43"/>
      <c r="Q9" s="43"/>
      <c r="R9" s="43"/>
      <c r="S9" s="43"/>
      <c r="T9" s="43"/>
      <c r="U9" s="43"/>
      <c r="V9" s="43"/>
      <c r="W9" s="43"/>
      <c r="X9" s="43"/>
      <c r="Y9" s="43"/>
      <c r="Z9" s="43"/>
      <c r="AA9" s="43"/>
      <c r="AB9" s="43"/>
      <c r="AC9" s="43"/>
      <c r="AD9" s="43"/>
      <c r="AE9" s="43"/>
    </row>
    <row r="10" spans="1:31" s="41" customFormat="1" ht="15" customHeight="1" thickBot="1" x14ac:dyDescent="0.25">
      <c r="A10" s="139"/>
      <c r="B10" s="141"/>
      <c r="C10" s="37" t="s">
        <v>446</v>
      </c>
      <c r="D10" s="75" t="s">
        <v>58</v>
      </c>
      <c r="E10" s="45" t="s">
        <v>312</v>
      </c>
      <c r="F10" s="50"/>
      <c r="G10" s="51"/>
      <c r="H10" s="50"/>
      <c r="I10" s="51"/>
      <c r="J10" s="50"/>
      <c r="K10" s="45" t="s">
        <v>25</v>
      </c>
      <c r="L10" s="3" t="s">
        <v>60</v>
      </c>
      <c r="M10" s="20" t="s">
        <v>59</v>
      </c>
      <c r="N10" s="52" t="s">
        <v>60</v>
      </c>
      <c r="O10" s="96"/>
      <c r="P10" s="96"/>
      <c r="Q10" s="96"/>
      <c r="R10" s="96"/>
      <c r="S10" s="96"/>
      <c r="T10" s="96"/>
      <c r="U10" s="96"/>
      <c r="V10" s="96"/>
      <c r="W10" s="96"/>
      <c r="X10" s="96"/>
      <c r="Y10" s="96"/>
      <c r="Z10" s="96"/>
      <c r="AA10" s="96"/>
      <c r="AB10" s="96"/>
      <c r="AC10" s="96"/>
      <c r="AD10" s="96"/>
      <c r="AE10" s="96"/>
    </row>
    <row r="11" spans="1:31" ht="15" customHeight="1" thickBot="1" x14ac:dyDescent="0.25">
      <c r="A11" s="42" t="s">
        <v>119</v>
      </c>
      <c r="B11" s="25" t="s">
        <v>65</v>
      </c>
      <c r="C11" s="37" t="s">
        <v>126</v>
      </c>
      <c r="D11" s="26" t="s">
        <v>58</v>
      </c>
      <c r="E11" s="45" t="s">
        <v>312</v>
      </c>
      <c r="F11" s="50"/>
      <c r="G11" s="51"/>
      <c r="H11" s="50"/>
      <c r="I11" s="51"/>
      <c r="J11" s="50"/>
      <c r="K11" s="45" t="s">
        <v>25</v>
      </c>
      <c r="L11" s="3">
        <v>100</v>
      </c>
      <c r="M11" s="20" t="s">
        <v>59</v>
      </c>
      <c r="N11" s="52" t="s">
        <v>60</v>
      </c>
      <c r="O11" s="43"/>
      <c r="P11" s="43"/>
      <c r="Q11" s="43"/>
      <c r="R11" s="43"/>
      <c r="S11" s="43"/>
      <c r="T11" s="43"/>
      <c r="U11" s="43"/>
      <c r="V11" s="43"/>
      <c r="W11" s="43"/>
      <c r="X11" s="43"/>
      <c r="Y11" s="43"/>
      <c r="Z11" s="43"/>
      <c r="AA11" s="43"/>
      <c r="AB11" s="43"/>
      <c r="AC11" s="43"/>
      <c r="AD11" s="43"/>
      <c r="AE11" s="43"/>
    </row>
    <row r="12" spans="1:31" ht="15" customHeight="1" thickBot="1" x14ac:dyDescent="0.25">
      <c r="A12" s="42" t="s">
        <v>120</v>
      </c>
      <c r="B12" s="25" t="s">
        <v>64</v>
      </c>
      <c r="C12" s="37" t="s">
        <v>363</v>
      </c>
      <c r="D12" s="26" t="s">
        <v>58</v>
      </c>
      <c r="E12" s="45" t="s">
        <v>312</v>
      </c>
      <c r="F12" s="50"/>
      <c r="G12" s="51"/>
      <c r="H12" s="50"/>
      <c r="I12" s="51"/>
      <c r="J12" s="50"/>
      <c r="K12" s="45" t="s">
        <v>25</v>
      </c>
      <c r="L12" s="3">
        <v>25</v>
      </c>
      <c r="M12" s="20" t="s">
        <v>121</v>
      </c>
      <c r="N12" s="52" t="s">
        <v>60</v>
      </c>
      <c r="O12" s="43"/>
      <c r="P12" s="43"/>
      <c r="Q12" s="43"/>
      <c r="R12" s="43"/>
      <c r="S12" s="43"/>
      <c r="T12" s="43"/>
      <c r="U12" s="43"/>
      <c r="V12" s="43"/>
      <c r="W12" s="43"/>
      <c r="X12" s="43"/>
      <c r="Y12" s="43"/>
      <c r="Z12" s="43"/>
      <c r="AA12" s="43"/>
      <c r="AB12" s="43"/>
      <c r="AC12" s="43"/>
      <c r="AD12" s="43"/>
      <c r="AE12" s="43"/>
    </row>
    <row r="13" spans="1:31" s="41" customFormat="1" ht="15" customHeight="1" thickBot="1" x14ac:dyDescent="0.25">
      <c r="A13" s="42" t="s">
        <v>333</v>
      </c>
      <c r="B13" s="25" t="s">
        <v>334</v>
      </c>
      <c r="C13" s="37" t="s">
        <v>106</v>
      </c>
      <c r="D13" s="26" t="s">
        <v>66</v>
      </c>
      <c r="E13" s="45" t="s">
        <v>128</v>
      </c>
      <c r="F13" s="50" t="s">
        <v>63</v>
      </c>
      <c r="G13" s="51"/>
      <c r="H13" s="50"/>
      <c r="I13" s="51"/>
      <c r="J13" s="50" t="s">
        <v>63</v>
      </c>
      <c r="K13" s="45" t="s">
        <v>25</v>
      </c>
      <c r="L13" s="3">
        <v>53</v>
      </c>
      <c r="M13" s="20" t="s">
        <v>59</v>
      </c>
      <c r="N13" s="52">
        <v>42278</v>
      </c>
      <c r="O13" s="43"/>
      <c r="P13" s="43"/>
      <c r="Q13" s="43"/>
      <c r="R13" s="43"/>
      <c r="S13" s="43"/>
      <c r="T13" s="43"/>
      <c r="U13" s="43"/>
      <c r="V13" s="43"/>
      <c r="W13" s="43"/>
      <c r="X13" s="43"/>
      <c r="Y13" s="43"/>
      <c r="Z13" s="43"/>
      <c r="AA13" s="43"/>
      <c r="AB13" s="43"/>
      <c r="AC13" s="43"/>
      <c r="AD13" s="43"/>
      <c r="AE13" s="43"/>
    </row>
    <row r="14" spans="1:31" ht="15" customHeight="1" thickBot="1" x14ac:dyDescent="0.25">
      <c r="A14" s="42" t="s">
        <v>122</v>
      </c>
      <c r="B14" s="25" t="s">
        <v>123</v>
      </c>
      <c r="C14" s="37" t="s">
        <v>133</v>
      </c>
      <c r="D14" s="26" t="s">
        <v>107</v>
      </c>
      <c r="E14" s="45" t="s">
        <v>62</v>
      </c>
      <c r="F14" s="50"/>
      <c r="G14" s="51"/>
      <c r="H14" s="50"/>
      <c r="I14" s="51"/>
      <c r="J14" s="50"/>
      <c r="K14" s="45" t="s">
        <v>25</v>
      </c>
      <c r="L14" s="3">
        <v>150</v>
      </c>
      <c r="M14" s="20" t="s">
        <v>46</v>
      </c>
      <c r="N14" s="52" t="s">
        <v>60</v>
      </c>
      <c r="O14" s="43"/>
      <c r="P14" s="43"/>
      <c r="Q14" s="43"/>
      <c r="R14" s="43"/>
      <c r="S14" s="43"/>
      <c r="T14" s="43"/>
      <c r="U14" s="43"/>
      <c r="V14" s="43"/>
      <c r="W14" s="43"/>
      <c r="X14" s="43"/>
      <c r="Y14" s="43"/>
      <c r="Z14" s="43"/>
      <c r="AA14" s="43"/>
      <c r="AB14" s="43"/>
      <c r="AC14" s="43"/>
      <c r="AD14" s="43"/>
      <c r="AE14" s="43"/>
    </row>
    <row r="15" spans="1:31" ht="15" customHeight="1" thickBot="1" x14ac:dyDescent="0.25">
      <c r="A15" s="42" t="s">
        <v>125</v>
      </c>
      <c r="B15" s="25" t="s">
        <v>65</v>
      </c>
      <c r="C15" s="37" t="s">
        <v>126</v>
      </c>
      <c r="D15" s="26" t="s">
        <v>58</v>
      </c>
      <c r="E15" s="45" t="s">
        <v>312</v>
      </c>
      <c r="F15" s="50"/>
      <c r="G15" s="51"/>
      <c r="H15" s="50"/>
      <c r="I15" s="51"/>
      <c r="J15" s="50"/>
      <c r="K15" s="45" t="s">
        <v>25</v>
      </c>
      <c r="L15" s="3">
        <v>100</v>
      </c>
      <c r="M15" s="20" t="s">
        <v>59</v>
      </c>
      <c r="N15" s="52">
        <v>42095</v>
      </c>
      <c r="O15" s="43"/>
      <c r="P15" s="43"/>
      <c r="Q15" s="43"/>
      <c r="R15" s="43"/>
      <c r="S15" s="43"/>
      <c r="T15" s="43"/>
      <c r="U15" s="43"/>
      <c r="V15" s="43"/>
      <c r="W15" s="43"/>
      <c r="X15" s="43"/>
      <c r="Y15" s="43"/>
      <c r="Z15" s="43"/>
      <c r="AA15" s="43"/>
      <c r="AB15" s="43"/>
      <c r="AC15" s="43"/>
      <c r="AD15" s="43"/>
      <c r="AE15" s="43"/>
    </row>
    <row r="16" spans="1:31" ht="15" customHeight="1" thickBot="1" x14ac:dyDescent="0.25">
      <c r="A16" s="42" t="s">
        <v>335</v>
      </c>
      <c r="B16" s="25" t="s">
        <v>65</v>
      </c>
      <c r="C16" s="37" t="s">
        <v>127</v>
      </c>
      <c r="D16" s="26" t="s">
        <v>66</v>
      </c>
      <c r="E16" s="45" t="s">
        <v>128</v>
      </c>
      <c r="F16" s="50" t="s">
        <v>63</v>
      </c>
      <c r="G16" s="51" t="s">
        <v>63</v>
      </c>
      <c r="H16" s="50" t="s">
        <v>63</v>
      </c>
      <c r="I16" s="51" t="s">
        <v>63</v>
      </c>
      <c r="J16" s="50" t="s">
        <v>63</v>
      </c>
      <c r="K16" s="45" t="s">
        <v>365</v>
      </c>
      <c r="L16" s="3">
        <v>0.13</v>
      </c>
      <c r="M16" s="20" t="s">
        <v>121</v>
      </c>
      <c r="N16" s="52">
        <v>41450</v>
      </c>
      <c r="O16" s="43"/>
      <c r="P16" s="43"/>
      <c r="Q16" s="43"/>
      <c r="R16" s="43"/>
      <c r="S16" s="43"/>
      <c r="T16" s="43"/>
      <c r="U16" s="43"/>
      <c r="V16" s="43"/>
      <c r="W16" s="43"/>
      <c r="X16" s="43"/>
      <c r="Y16" s="43"/>
      <c r="Z16" s="43"/>
      <c r="AA16" s="43"/>
      <c r="AB16" s="43"/>
      <c r="AC16" s="43"/>
      <c r="AD16" s="43"/>
      <c r="AE16" s="43"/>
    </row>
    <row r="17" spans="1:31" ht="15" customHeight="1" thickBot="1" x14ac:dyDescent="0.25">
      <c r="A17" s="42" t="s">
        <v>336</v>
      </c>
      <c r="B17" s="25" t="s">
        <v>65</v>
      </c>
      <c r="C17" s="37" t="s">
        <v>366</v>
      </c>
      <c r="D17" s="26" t="s">
        <v>66</v>
      </c>
      <c r="E17" s="45" t="s">
        <v>128</v>
      </c>
      <c r="F17" s="50" t="s">
        <v>63</v>
      </c>
      <c r="G17" s="51"/>
      <c r="H17" s="50"/>
      <c r="I17" s="51"/>
      <c r="J17" s="50"/>
      <c r="K17" s="45" t="s">
        <v>25</v>
      </c>
      <c r="L17" s="3">
        <v>0.37</v>
      </c>
      <c r="M17" s="20" t="s">
        <v>121</v>
      </c>
      <c r="N17" s="52" t="s">
        <v>60</v>
      </c>
      <c r="O17" s="43"/>
      <c r="P17" s="43"/>
      <c r="Q17" s="43"/>
      <c r="R17" s="43"/>
      <c r="S17" s="43"/>
      <c r="T17" s="43"/>
      <c r="U17" s="43"/>
      <c r="V17" s="43"/>
      <c r="W17" s="43"/>
      <c r="X17" s="43"/>
      <c r="Y17" s="43"/>
      <c r="Z17" s="43"/>
      <c r="AA17" s="43"/>
      <c r="AB17" s="43"/>
      <c r="AC17" s="43"/>
      <c r="AD17" s="43"/>
      <c r="AE17" s="43"/>
    </row>
    <row r="18" spans="1:31" ht="15" customHeight="1" thickBot="1" x14ac:dyDescent="0.25">
      <c r="A18" s="42" t="s">
        <v>129</v>
      </c>
      <c r="B18" s="25" t="s">
        <v>130</v>
      </c>
      <c r="C18" s="37" t="s">
        <v>337</v>
      </c>
      <c r="D18" s="26" t="s">
        <v>66</v>
      </c>
      <c r="E18" s="45" t="s">
        <v>128</v>
      </c>
      <c r="F18" s="50"/>
      <c r="G18" s="51"/>
      <c r="H18" s="50"/>
      <c r="I18" s="51"/>
      <c r="J18" s="50"/>
      <c r="K18" s="45" t="s">
        <v>25</v>
      </c>
      <c r="L18" s="3">
        <v>50</v>
      </c>
      <c r="M18" s="20" t="s">
        <v>59</v>
      </c>
      <c r="N18" s="52" t="s">
        <v>60</v>
      </c>
      <c r="O18" s="43"/>
      <c r="P18" s="43"/>
      <c r="Q18" s="43"/>
      <c r="R18" s="43"/>
      <c r="S18" s="43"/>
      <c r="T18" s="43"/>
      <c r="U18" s="43"/>
      <c r="V18" s="43"/>
      <c r="W18" s="43"/>
      <c r="X18" s="43"/>
      <c r="Y18" s="43"/>
      <c r="Z18" s="43"/>
      <c r="AA18" s="43"/>
      <c r="AB18" s="43"/>
      <c r="AC18" s="43"/>
      <c r="AD18" s="43"/>
      <c r="AE18" s="43"/>
    </row>
    <row r="19" spans="1:31" ht="34.5" thickBot="1" x14ac:dyDescent="0.25">
      <c r="A19" s="42" t="s">
        <v>338</v>
      </c>
      <c r="B19" s="25" t="s">
        <v>339</v>
      </c>
      <c r="C19" s="37" t="s">
        <v>110</v>
      </c>
      <c r="D19" s="26" t="s">
        <v>324</v>
      </c>
      <c r="E19" s="45" t="s">
        <v>190</v>
      </c>
      <c r="F19" s="50" t="s">
        <v>63</v>
      </c>
      <c r="G19" s="51"/>
      <c r="H19" s="50"/>
      <c r="I19" s="51"/>
      <c r="J19" s="50"/>
      <c r="K19" s="45" t="s">
        <v>25</v>
      </c>
      <c r="L19" s="3">
        <v>6</v>
      </c>
      <c r="M19" s="20" t="s">
        <v>121</v>
      </c>
      <c r="N19" s="52">
        <v>42248</v>
      </c>
      <c r="O19" s="43"/>
      <c r="P19" s="43"/>
      <c r="Q19" s="43"/>
      <c r="R19" s="43"/>
      <c r="S19" s="43"/>
      <c r="T19" s="43"/>
      <c r="U19" s="43"/>
      <c r="V19" s="43"/>
      <c r="W19" s="43"/>
      <c r="X19" s="43"/>
      <c r="Y19" s="43"/>
      <c r="Z19" s="43"/>
      <c r="AA19" s="43"/>
      <c r="AB19" s="43"/>
      <c r="AC19" s="43"/>
      <c r="AD19" s="43"/>
      <c r="AE19" s="43"/>
    </row>
    <row r="20" spans="1:31" ht="15" customHeight="1" thickBot="1" x14ac:dyDescent="0.25">
      <c r="A20" s="42" t="s">
        <v>131</v>
      </c>
      <c r="B20" s="25" t="s">
        <v>132</v>
      </c>
      <c r="C20" s="37" t="s">
        <v>133</v>
      </c>
      <c r="D20" s="26" t="s">
        <v>58</v>
      </c>
      <c r="E20" s="45" t="s">
        <v>312</v>
      </c>
      <c r="F20" s="50"/>
      <c r="G20" s="51"/>
      <c r="H20" s="50"/>
      <c r="I20" s="51"/>
      <c r="J20" s="50"/>
      <c r="K20" s="45" t="s">
        <v>25</v>
      </c>
      <c r="L20" s="3" t="s">
        <v>340</v>
      </c>
      <c r="M20" s="20" t="s">
        <v>59</v>
      </c>
      <c r="N20" s="52">
        <v>42339</v>
      </c>
      <c r="O20" s="43"/>
      <c r="P20" s="43"/>
      <c r="Q20" s="43"/>
      <c r="R20" s="43"/>
      <c r="S20" s="43"/>
      <c r="T20" s="43"/>
      <c r="U20" s="43"/>
      <c r="V20" s="43"/>
      <c r="W20" s="43"/>
      <c r="X20" s="43"/>
      <c r="Y20" s="43"/>
      <c r="Z20" s="43"/>
      <c r="AA20" s="43"/>
      <c r="AB20" s="43"/>
      <c r="AC20" s="43"/>
      <c r="AD20" s="43"/>
      <c r="AE20" s="43"/>
    </row>
    <row r="21" spans="1:31" ht="15" customHeight="1" thickBot="1" x14ac:dyDescent="0.25">
      <c r="A21" s="42" t="s">
        <v>134</v>
      </c>
      <c r="B21" s="25" t="s">
        <v>341</v>
      </c>
      <c r="C21" s="37" t="s">
        <v>135</v>
      </c>
      <c r="D21" s="26" t="s">
        <v>58</v>
      </c>
      <c r="E21" s="45" t="s">
        <v>312</v>
      </c>
      <c r="F21" s="50"/>
      <c r="G21" s="51"/>
      <c r="H21" s="50"/>
      <c r="I21" s="51"/>
      <c r="J21" s="50"/>
      <c r="K21" s="45" t="s">
        <v>25</v>
      </c>
      <c r="L21" s="3">
        <v>30</v>
      </c>
      <c r="M21" s="20" t="s">
        <v>59</v>
      </c>
      <c r="N21" s="52" t="s">
        <v>60</v>
      </c>
      <c r="O21" s="43"/>
      <c r="P21" s="43"/>
      <c r="Q21" s="43"/>
      <c r="R21" s="43"/>
      <c r="S21" s="43"/>
      <c r="T21" s="43"/>
      <c r="U21" s="43"/>
      <c r="V21" s="43"/>
      <c r="W21" s="43"/>
      <c r="X21" s="43"/>
      <c r="Y21" s="43"/>
      <c r="Z21" s="43"/>
      <c r="AA21" s="43"/>
      <c r="AB21" s="43"/>
      <c r="AC21" s="43"/>
      <c r="AD21" s="43"/>
      <c r="AE21" s="43"/>
    </row>
    <row r="22" spans="1:31" ht="15" customHeight="1" thickBot="1" x14ac:dyDescent="0.25">
      <c r="A22" s="42" t="s">
        <v>136</v>
      </c>
      <c r="B22" s="25" t="s">
        <v>137</v>
      </c>
      <c r="C22" s="37" t="s">
        <v>364</v>
      </c>
      <c r="D22" s="26" t="s">
        <v>58</v>
      </c>
      <c r="E22" s="45" t="s">
        <v>312</v>
      </c>
      <c r="F22" s="50" t="s">
        <v>63</v>
      </c>
      <c r="G22" s="51"/>
      <c r="H22" s="50" t="s">
        <v>63</v>
      </c>
      <c r="I22" s="51"/>
      <c r="J22" s="50"/>
      <c r="K22" s="45" t="s">
        <v>25</v>
      </c>
      <c r="L22" s="3">
        <v>92</v>
      </c>
      <c r="M22" s="20" t="s">
        <v>59</v>
      </c>
      <c r="N22" s="52" t="s">
        <v>60</v>
      </c>
      <c r="O22" s="43"/>
      <c r="P22" s="43"/>
      <c r="Q22" s="43"/>
      <c r="R22" s="43"/>
      <c r="S22" s="43"/>
      <c r="T22" s="43"/>
      <c r="U22" s="43"/>
      <c r="V22" s="43"/>
      <c r="W22" s="43"/>
      <c r="X22" s="43"/>
      <c r="Y22" s="43"/>
      <c r="Z22" s="43"/>
      <c r="AA22" s="43"/>
      <c r="AB22" s="43"/>
      <c r="AC22" s="43"/>
      <c r="AD22" s="43"/>
      <c r="AE22" s="43"/>
    </row>
    <row r="23" spans="1:31" ht="15" customHeight="1" thickBot="1" x14ac:dyDescent="0.25">
      <c r="A23" s="42" t="s">
        <v>138</v>
      </c>
      <c r="B23" s="25" t="s">
        <v>137</v>
      </c>
      <c r="C23" s="37" t="s">
        <v>139</v>
      </c>
      <c r="D23" s="26" t="s">
        <v>58</v>
      </c>
      <c r="E23" s="45" t="s">
        <v>312</v>
      </c>
      <c r="F23" s="50" t="s">
        <v>63</v>
      </c>
      <c r="G23" s="51"/>
      <c r="H23" s="50"/>
      <c r="I23" s="51"/>
      <c r="J23" s="50"/>
      <c r="K23" s="45" t="s">
        <v>25</v>
      </c>
      <c r="L23" s="3">
        <v>60</v>
      </c>
      <c r="M23" s="20" t="s">
        <v>59</v>
      </c>
      <c r="N23" s="52" t="s">
        <v>60</v>
      </c>
      <c r="O23" s="43"/>
      <c r="P23" s="43"/>
      <c r="Q23" s="43"/>
      <c r="R23" s="43"/>
      <c r="S23" s="43"/>
      <c r="T23" s="43"/>
      <c r="U23" s="43"/>
      <c r="V23" s="43"/>
      <c r="W23" s="43"/>
      <c r="X23" s="43"/>
      <c r="Y23" s="43"/>
      <c r="Z23" s="43"/>
      <c r="AA23" s="43"/>
      <c r="AB23" s="43"/>
      <c r="AC23" s="43"/>
      <c r="AD23" s="43"/>
      <c r="AE23" s="43"/>
    </row>
    <row r="24" spans="1:31" ht="15" customHeight="1" thickBot="1" x14ac:dyDescent="0.25">
      <c r="A24" s="42" t="s">
        <v>140</v>
      </c>
      <c r="B24" s="25" t="s">
        <v>141</v>
      </c>
      <c r="C24" s="37" t="s">
        <v>142</v>
      </c>
      <c r="D24" s="26" t="s">
        <v>58</v>
      </c>
      <c r="E24" s="45" t="s">
        <v>312</v>
      </c>
      <c r="F24" s="50"/>
      <c r="G24" s="51"/>
      <c r="H24" s="50"/>
      <c r="I24" s="51"/>
      <c r="J24" s="50"/>
      <c r="K24" s="45" t="s">
        <v>25</v>
      </c>
      <c r="L24" s="3">
        <v>135</v>
      </c>
      <c r="M24" s="20" t="s">
        <v>59</v>
      </c>
      <c r="N24" s="52" t="s">
        <v>60</v>
      </c>
      <c r="O24" s="43"/>
      <c r="P24" s="43"/>
      <c r="Q24" s="43"/>
      <c r="R24" s="43"/>
      <c r="S24" s="43"/>
      <c r="T24" s="43"/>
      <c r="U24" s="43"/>
      <c r="V24" s="43"/>
      <c r="W24" s="43"/>
      <c r="X24" s="43"/>
      <c r="Y24" s="43"/>
      <c r="Z24" s="43"/>
      <c r="AA24" s="43"/>
      <c r="AB24" s="43"/>
      <c r="AC24" s="43"/>
      <c r="AD24" s="43"/>
      <c r="AE24" s="43"/>
    </row>
    <row r="25" spans="1:31" ht="15" customHeight="1" thickBot="1" x14ac:dyDescent="0.25">
      <c r="A25" s="42" t="s">
        <v>143</v>
      </c>
      <c r="B25" s="25" t="s">
        <v>144</v>
      </c>
      <c r="C25" s="37" t="s">
        <v>145</v>
      </c>
      <c r="D25" s="26" t="s">
        <v>107</v>
      </c>
      <c r="E25" s="45" t="s">
        <v>62</v>
      </c>
      <c r="F25" s="50" t="s">
        <v>63</v>
      </c>
      <c r="G25" s="51"/>
      <c r="H25" s="50"/>
      <c r="I25" s="51"/>
      <c r="J25" s="50"/>
      <c r="K25" s="45" t="s">
        <v>25</v>
      </c>
      <c r="L25" s="3">
        <v>500</v>
      </c>
      <c r="M25" s="20" t="s">
        <v>46</v>
      </c>
      <c r="N25" s="52" t="s">
        <v>60</v>
      </c>
      <c r="O25" s="43"/>
      <c r="P25" s="43"/>
      <c r="Q25" s="43"/>
      <c r="R25" s="43"/>
      <c r="S25" s="43"/>
      <c r="T25" s="43"/>
      <c r="U25" s="43"/>
      <c r="V25" s="43"/>
      <c r="W25" s="43"/>
      <c r="X25" s="43"/>
      <c r="Y25" s="43"/>
      <c r="Z25" s="43"/>
      <c r="AA25" s="43"/>
      <c r="AB25" s="43"/>
      <c r="AC25" s="43"/>
      <c r="AD25" s="43"/>
      <c r="AE25" s="43"/>
    </row>
    <row r="26" spans="1:31" ht="15" customHeight="1" thickBot="1" x14ac:dyDescent="0.25">
      <c r="A26" s="42" t="s">
        <v>146</v>
      </c>
      <c r="B26" s="25" t="s">
        <v>65</v>
      </c>
      <c r="C26" s="37" t="s">
        <v>147</v>
      </c>
      <c r="D26" s="26" t="s">
        <v>58</v>
      </c>
      <c r="E26" s="45" t="s">
        <v>312</v>
      </c>
      <c r="F26" s="50"/>
      <c r="G26" s="51"/>
      <c r="H26" s="50"/>
      <c r="I26" s="51"/>
      <c r="J26" s="50"/>
      <c r="K26" s="45" t="s">
        <v>25</v>
      </c>
      <c r="L26" s="3" t="s">
        <v>148</v>
      </c>
      <c r="M26" s="20" t="s">
        <v>59</v>
      </c>
      <c r="N26" s="52">
        <v>42370</v>
      </c>
      <c r="O26" s="43"/>
      <c r="P26" s="43"/>
      <c r="Q26" s="43"/>
      <c r="R26" s="43"/>
      <c r="S26" s="43"/>
      <c r="T26" s="43"/>
      <c r="U26" s="43"/>
      <c r="V26" s="43"/>
      <c r="W26" s="43"/>
      <c r="X26" s="43"/>
      <c r="Y26" s="43"/>
      <c r="Z26" s="43"/>
      <c r="AA26" s="43"/>
      <c r="AB26" s="43"/>
      <c r="AC26" s="43"/>
      <c r="AD26" s="43"/>
      <c r="AE26" s="43"/>
    </row>
    <row r="27" spans="1:31" ht="15" thickBot="1" x14ac:dyDescent="0.25">
      <c r="A27" s="42" t="s">
        <v>149</v>
      </c>
      <c r="B27" s="25" t="s">
        <v>150</v>
      </c>
      <c r="C27" s="37" t="s">
        <v>151</v>
      </c>
      <c r="D27" s="26" t="s">
        <v>58</v>
      </c>
      <c r="E27" s="45" t="s">
        <v>312</v>
      </c>
      <c r="F27" s="50" t="s">
        <v>63</v>
      </c>
      <c r="G27" s="51"/>
      <c r="H27" s="50"/>
      <c r="I27" s="51"/>
      <c r="J27" s="50"/>
      <c r="K27" s="45" t="s">
        <v>25</v>
      </c>
      <c r="L27" s="3" t="s">
        <v>152</v>
      </c>
      <c r="M27" s="20" t="s">
        <v>59</v>
      </c>
      <c r="N27" s="52" t="s">
        <v>60</v>
      </c>
      <c r="O27" s="43"/>
      <c r="P27" s="43"/>
      <c r="Q27" s="43"/>
      <c r="R27" s="43"/>
      <c r="S27" s="43"/>
      <c r="T27" s="43"/>
      <c r="U27" s="43"/>
      <c r="V27" s="43"/>
      <c r="W27" s="43"/>
      <c r="X27" s="43"/>
      <c r="Y27" s="43"/>
      <c r="Z27" s="43"/>
      <c r="AA27" s="43"/>
      <c r="AB27" s="43"/>
      <c r="AC27" s="43"/>
      <c r="AD27" s="43"/>
      <c r="AE27" s="43"/>
    </row>
    <row r="28" spans="1:31" ht="34.5" thickBot="1" x14ac:dyDescent="0.25">
      <c r="A28" s="42" t="s">
        <v>153</v>
      </c>
      <c r="B28" s="25" t="s">
        <v>64</v>
      </c>
      <c r="C28" s="37" t="s">
        <v>342</v>
      </c>
      <c r="D28" s="26" t="s">
        <v>154</v>
      </c>
      <c r="E28" s="45" t="s">
        <v>72</v>
      </c>
      <c r="F28" s="50" t="s">
        <v>63</v>
      </c>
      <c r="G28" s="51"/>
      <c r="H28" s="50"/>
      <c r="I28" s="51"/>
      <c r="J28" s="50"/>
      <c r="K28" s="45" t="s">
        <v>25</v>
      </c>
      <c r="L28" s="3">
        <v>15</v>
      </c>
      <c r="M28" s="20" t="s">
        <v>59</v>
      </c>
      <c r="N28" s="52" t="s">
        <v>60</v>
      </c>
      <c r="O28" s="43"/>
      <c r="P28" s="43"/>
      <c r="Q28" s="43"/>
      <c r="R28" s="43"/>
      <c r="S28" s="43"/>
      <c r="T28" s="43"/>
      <c r="U28" s="43"/>
      <c r="V28" s="43"/>
      <c r="W28" s="43"/>
      <c r="X28" s="43"/>
      <c r="Y28" s="43"/>
      <c r="Z28" s="43"/>
      <c r="AA28" s="43"/>
      <c r="AB28" s="43"/>
      <c r="AC28" s="43"/>
      <c r="AD28" s="43"/>
      <c r="AE28" s="43"/>
    </row>
    <row r="29" spans="1:31" ht="15" customHeight="1" thickBot="1" x14ac:dyDescent="0.25">
      <c r="A29" s="42" t="s">
        <v>155</v>
      </c>
      <c r="B29" s="25" t="s">
        <v>156</v>
      </c>
      <c r="C29" s="37" t="s">
        <v>157</v>
      </c>
      <c r="D29" s="26" t="s">
        <v>58</v>
      </c>
      <c r="E29" s="45" t="s">
        <v>312</v>
      </c>
      <c r="F29" s="50"/>
      <c r="G29" s="51"/>
      <c r="H29" s="50"/>
      <c r="I29" s="51"/>
      <c r="J29" s="50"/>
      <c r="K29" s="45" t="s">
        <v>25</v>
      </c>
      <c r="L29" s="3" t="s">
        <v>60</v>
      </c>
      <c r="M29" s="20" t="s">
        <v>59</v>
      </c>
      <c r="N29" s="52" t="s">
        <v>60</v>
      </c>
      <c r="O29" s="43"/>
      <c r="P29" s="43"/>
      <c r="Q29" s="43"/>
      <c r="R29" s="43"/>
      <c r="S29" s="43"/>
      <c r="T29" s="43"/>
      <c r="U29" s="43"/>
      <c r="V29" s="43"/>
      <c r="W29" s="43"/>
      <c r="X29" s="43"/>
      <c r="Y29" s="43"/>
      <c r="Z29" s="43"/>
      <c r="AA29" s="43"/>
      <c r="AB29" s="43"/>
      <c r="AC29" s="43"/>
      <c r="AD29" s="43"/>
      <c r="AE29" s="43"/>
    </row>
    <row r="30" spans="1:31" ht="15" customHeight="1" thickBot="1" x14ac:dyDescent="0.25">
      <c r="A30" s="42" t="s">
        <v>158</v>
      </c>
      <c r="B30" s="25" t="s">
        <v>159</v>
      </c>
      <c r="C30" s="37" t="s">
        <v>370</v>
      </c>
      <c r="D30" s="26" t="s">
        <v>58</v>
      </c>
      <c r="E30" s="45" t="s">
        <v>312</v>
      </c>
      <c r="F30" s="50" t="s">
        <v>63</v>
      </c>
      <c r="G30" s="51" t="s">
        <v>63</v>
      </c>
      <c r="H30" s="50" t="s">
        <v>63</v>
      </c>
      <c r="I30" s="51" t="s">
        <v>63</v>
      </c>
      <c r="J30" s="50" t="s">
        <v>63</v>
      </c>
      <c r="K30" s="45" t="s">
        <v>365</v>
      </c>
      <c r="L30" s="3">
        <v>165.5</v>
      </c>
      <c r="M30" s="20" t="s">
        <v>59</v>
      </c>
      <c r="N30" s="52">
        <v>41821</v>
      </c>
      <c r="O30" s="43"/>
      <c r="P30" s="43"/>
      <c r="Q30" s="43"/>
      <c r="R30" s="43"/>
      <c r="S30" s="43"/>
      <c r="T30" s="43"/>
      <c r="U30" s="43"/>
      <c r="V30" s="43"/>
      <c r="W30" s="43"/>
      <c r="X30" s="43"/>
      <c r="Y30" s="43"/>
      <c r="Z30" s="43"/>
      <c r="AA30" s="43"/>
      <c r="AB30" s="43"/>
      <c r="AC30" s="43"/>
      <c r="AD30" s="43"/>
      <c r="AE30" s="43"/>
    </row>
    <row r="31" spans="1:31" ht="15" customHeight="1" thickBot="1" x14ac:dyDescent="0.25">
      <c r="A31" s="42" t="s">
        <v>160</v>
      </c>
      <c r="B31" s="25" t="s">
        <v>161</v>
      </c>
      <c r="C31" s="37" t="s">
        <v>151</v>
      </c>
      <c r="D31" s="26" t="s">
        <v>58</v>
      </c>
      <c r="E31" s="45" t="s">
        <v>312</v>
      </c>
      <c r="F31" s="50"/>
      <c r="G31" s="51"/>
      <c r="H31" s="50"/>
      <c r="I31" s="51"/>
      <c r="J31" s="50"/>
      <c r="K31" s="45" t="s">
        <v>25</v>
      </c>
      <c r="L31" s="3">
        <v>45.75</v>
      </c>
      <c r="M31" s="20" t="s">
        <v>59</v>
      </c>
      <c r="N31" s="52" t="s">
        <v>60</v>
      </c>
      <c r="O31" s="43"/>
      <c r="P31" s="43"/>
      <c r="Q31" s="43"/>
      <c r="R31" s="43"/>
      <c r="S31" s="43"/>
      <c r="T31" s="43"/>
      <c r="U31" s="43"/>
      <c r="V31" s="43"/>
      <c r="W31" s="43"/>
      <c r="X31" s="43"/>
      <c r="Y31" s="43"/>
      <c r="Z31" s="43"/>
      <c r="AA31" s="43"/>
      <c r="AB31" s="43"/>
      <c r="AC31" s="43"/>
      <c r="AD31" s="43"/>
      <c r="AE31" s="43"/>
    </row>
    <row r="32" spans="1:31" ht="15" customHeight="1" thickBot="1" x14ac:dyDescent="0.25">
      <c r="A32" s="42" t="s">
        <v>162</v>
      </c>
      <c r="B32" s="25" t="s">
        <v>64</v>
      </c>
      <c r="C32" s="37" t="s">
        <v>343</v>
      </c>
      <c r="D32" s="26" t="s">
        <v>107</v>
      </c>
      <c r="E32" s="45" t="s">
        <v>62</v>
      </c>
      <c r="F32" s="50"/>
      <c r="G32" s="51"/>
      <c r="H32" s="50"/>
      <c r="I32" s="51"/>
      <c r="J32" s="50"/>
      <c r="K32" s="45" t="s">
        <v>25</v>
      </c>
      <c r="L32" s="3">
        <v>360</v>
      </c>
      <c r="M32" s="20" t="s">
        <v>46</v>
      </c>
      <c r="N32" s="52" t="s">
        <v>60</v>
      </c>
      <c r="O32" s="43"/>
      <c r="P32" s="43"/>
      <c r="Q32" s="43"/>
      <c r="R32" s="43"/>
      <c r="S32" s="43"/>
      <c r="T32" s="43"/>
      <c r="U32" s="43"/>
      <c r="V32" s="43"/>
      <c r="W32" s="43"/>
      <c r="X32" s="43"/>
      <c r="Y32" s="43"/>
      <c r="Z32" s="43"/>
      <c r="AA32" s="43"/>
      <c r="AB32" s="43"/>
      <c r="AC32" s="43"/>
      <c r="AD32" s="43"/>
      <c r="AE32" s="43"/>
    </row>
    <row r="33" spans="1:31" ht="15" customHeight="1" thickBot="1" x14ac:dyDescent="0.25">
      <c r="A33" s="42" t="s">
        <v>163</v>
      </c>
      <c r="B33" s="25" t="s">
        <v>164</v>
      </c>
      <c r="C33" s="37" t="s">
        <v>344</v>
      </c>
      <c r="D33" s="26" t="s">
        <v>58</v>
      </c>
      <c r="E33" s="45" t="s">
        <v>312</v>
      </c>
      <c r="F33" s="50"/>
      <c r="G33" s="51"/>
      <c r="H33" s="50"/>
      <c r="I33" s="51"/>
      <c r="J33" s="50"/>
      <c r="K33" s="45" t="s">
        <v>25</v>
      </c>
      <c r="L33" s="3">
        <v>1200</v>
      </c>
      <c r="M33" s="20" t="s">
        <v>59</v>
      </c>
      <c r="N33" s="52" t="s">
        <v>60</v>
      </c>
      <c r="O33" s="43"/>
      <c r="P33" s="43"/>
      <c r="Q33" s="43"/>
      <c r="R33" s="43"/>
      <c r="S33" s="43"/>
      <c r="T33" s="43"/>
      <c r="U33" s="43"/>
      <c r="V33" s="43"/>
      <c r="W33" s="43"/>
      <c r="X33" s="43"/>
      <c r="Y33" s="43"/>
      <c r="Z33" s="43"/>
      <c r="AA33" s="43"/>
      <c r="AB33" s="43"/>
      <c r="AC33" s="43"/>
      <c r="AD33" s="43"/>
      <c r="AE33" s="43"/>
    </row>
    <row r="34" spans="1:31" ht="15" customHeight="1" thickBot="1" x14ac:dyDescent="0.25">
      <c r="A34" s="42" t="s">
        <v>165</v>
      </c>
      <c r="B34" s="25" t="s">
        <v>130</v>
      </c>
      <c r="C34" s="37" t="s">
        <v>345</v>
      </c>
      <c r="D34" s="26" t="s">
        <v>66</v>
      </c>
      <c r="E34" s="45" t="s">
        <v>128</v>
      </c>
      <c r="F34" s="50"/>
      <c r="G34" s="51"/>
      <c r="H34" s="50"/>
      <c r="I34" s="51"/>
      <c r="J34" s="50"/>
      <c r="K34" s="45" t="s">
        <v>25</v>
      </c>
      <c r="L34" s="3">
        <v>50</v>
      </c>
      <c r="M34" s="20" t="s">
        <v>59</v>
      </c>
      <c r="N34" s="52" t="s">
        <v>60</v>
      </c>
      <c r="O34" s="43"/>
      <c r="P34" s="43"/>
      <c r="Q34" s="43"/>
      <c r="R34" s="43"/>
      <c r="S34" s="43"/>
      <c r="T34" s="43"/>
      <c r="U34" s="43"/>
      <c r="V34" s="43"/>
      <c r="W34" s="43"/>
      <c r="X34" s="43"/>
      <c r="Y34" s="43"/>
      <c r="Z34" s="43"/>
      <c r="AA34" s="43"/>
      <c r="AB34" s="43"/>
      <c r="AC34" s="43"/>
      <c r="AD34" s="43"/>
      <c r="AE34" s="43"/>
    </row>
    <row r="35" spans="1:31" ht="15" customHeight="1" thickBot="1" x14ac:dyDescent="0.25">
      <c r="A35" s="42" t="s">
        <v>166</v>
      </c>
      <c r="B35" s="25" t="s">
        <v>65</v>
      </c>
      <c r="C35" s="37" t="s">
        <v>167</v>
      </c>
      <c r="D35" s="26" t="s">
        <v>66</v>
      </c>
      <c r="E35" s="45" t="s">
        <v>128</v>
      </c>
      <c r="F35" s="50"/>
      <c r="G35" s="51"/>
      <c r="H35" s="50"/>
      <c r="I35" s="51"/>
      <c r="J35" s="50"/>
      <c r="K35" s="45" t="s">
        <v>25</v>
      </c>
      <c r="L35" s="3">
        <v>60</v>
      </c>
      <c r="M35" s="20" t="s">
        <v>59</v>
      </c>
      <c r="N35" s="52">
        <v>43160</v>
      </c>
      <c r="O35" s="43"/>
      <c r="P35" s="43"/>
      <c r="Q35" s="43"/>
      <c r="R35" s="43"/>
      <c r="S35" s="43"/>
      <c r="T35" s="43"/>
      <c r="U35" s="43"/>
      <c r="V35" s="43"/>
      <c r="W35" s="43"/>
      <c r="X35" s="43"/>
      <c r="Y35" s="43"/>
      <c r="Z35" s="43"/>
      <c r="AA35" s="43"/>
      <c r="AB35" s="43"/>
      <c r="AC35" s="43"/>
      <c r="AD35" s="43"/>
      <c r="AE35" s="43"/>
    </row>
    <row r="36" spans="1:31" ht="15" customHeight="1" thickBot="1" x14ac:dyDescent="0.25">
      <c r="A36" s="42" t="s">
        <v>346</v>
      </c>
      <c r="B36" s="25" t="s">
        <v>347</v>
      </c>
      <c r="C36" s="37" t="s">
        <v>348</v>
      </c>
      <c r="D36" s="26" t="s">
        <v>66</v>
      </c>
      <c r="E36" s="45" t="s">
        <v>128</v>
      </c>
      <c r="F36" s="50"/>
      <c r="G36" s="51"/>
      <c r="H36" s="50"/>
      <c r="I36" s="51"/>
      <c r="J36" s="50"/>
      <c r="K36" s="45" t="s">
        <v>25</v>
      </c>
      <c r="L36" s="3">
        <v>60</v>
      </c>
      <c r="M36" s="20" t="s">
        <v>121</v>
      </c>
      <c r="N36" s="52" t="s">
        <v>60</v>
      </c>
      <c r="O36" s="43"/>
      <c r="P36" s="43"/>
      <c r="Q36" s="43"/>
      <c r="R36" s="43"/>
      <c r="S36" s="43"/>
      <c r="T36" s="43"/>
      <c r="U36" s="43"/>
      <c r="V36" s="43"/>
      <c r="W36" s="43"/>
      <c r="X36" s="43"/>
      <c r="Y36" s="43"/>
      <c r="Z36" s="43"/>
      <c r="AA36" s="43"/>
      <c r="AB36" s="43"/>
      <c r="AC36" s="43"/>
      <c r="AD36" s="43"/>
      <c r="AE36" s="43"/>
    </row>
    <row r="37" spans="1:31" s="41" customFormat="1" ht="15" customHeight="1" thickBot="1" x14ac:dyDescent="0.25">
      <c r="A37" s="42" t="s">
        <v>372</v>
      </c>
      <c r="B37" s="25" t="s">
        <v>193</v>
      </c>
      <c r="C37" s="37" t="s">
        <v>106</v>
      </c>
      <c r="D37" s="26" t="s">
        <v>70</v>
      </c>
      <c r="E37" s="45" t="s">
        <v>190</v>
      </c>
      <c r="F37" s="50"/>
      <c r="G37" s="51"/>
      <c r="H37" s="50"/>
      <c r="I37" s="51"/>
      <c r="J37" s="50"/>
      <c r="K37" s="45" t="s">
        <v>25</v>
      </c>
      <c r="L37" s="3">
        <v>700</v>
      </c>
      <c r="M37" s="20" t="s">
        <v>46</v>
      </c>
      <c r="N37" s="52" t="s">
        <v>60</v>
      </c>
      <c r="O37" s="43"/>
      <c r="P37" s="43"/>
      <c r="Q37" s="43"/>
      <c r="R37" s="43"/>
      <c r="S37" s="43"/>
      <c r="T37" s="43"/>
      <c r="U37" s="43"/>
      <c r="V37" s="43"/>
      <c r="W37" s="43"/>
      <c r="X37" s="43"/>
      <c r="Y37" s="43"/>
      <c r="Z37" s="43"/>
      <c r="AA37" s="43"/>
      <c r="AB37" s="43"/>
      <c r="AC37" s="43"/>
      <c r="AD37" s="43"/>
      <c r="AE37" s="43"/>
    </row>
    <row r="38" spans="1:31" s="41" customFormat="1" ht="15" customHeight="1" thickBot="1" x14ac:dyDescent="0.25">
      <c r="A38" s="42" t="s">
        <v>349</v>
      </c>
      <c r="B38" s="25" t="s">
        <v>350</v>
      </c>
      <c r="C38" s="37" t="s">
        <v>110</v>
      </c>
      <c r="D38" s="26" t="s">
        <v>107</v>
      </c>
      <c r="E38" s="45" t="s">
        <v>67</v>
      </c>
      <c r="F38" s="50"/>
      <c r="G38" s="51"/>
      <c r="H38" s="50"/>
      <c r="I38" s="51"/>
      <c r="J38" s="50"/>
      <c r="K38" s="45" t="s">
        <v>25</v>
      </c>
      <c r="L38" s="3">
        <v>30</v>
      </c>
      <c r="M38" s="20" t="s">
        <v>121</v>
      </c>
      <c r="N38" s="52" t="s">
        <v>60</v>
      </c>
      <c r="O38" s="43"/>
      <c r="P38" s="43"/>
      <c r="Q38" s="43"/>
      <c r="R38" s="43"/>
      <c r="S38" s="43"/>
      <c r="T38" s="43"/>
      <c r="U38" s="43"/>
      <c r="V38" s="43"/>
      <c r="W38" s="43"/>
      <c r="X38" s="43"/>
      <c r="Y38" s="43"/>
      <c r="Z38" s="43"/>
      <c r="AA38" s="43"/>
      <c r="AB38" s="43"/>
      <c r="AC38" s="43"/>
      <c r="AD38" s="43"/>
      <c r="AE38" s="43"/>
    </row>
    <row r="39" spans="1:31" s="41" customFormat="1" ht="15" customHeight="1" thickBot="1" x14ac:dyDescent="0.25">
      <c r="A39" s="42" t="s">
        <v>351</v>
      </c>
      <c r="B39" s="25" t="s">
        <v>350</v>
      </c>
      <c r="C39" s="37" t="s">
        <v>110</v>
      </c>
      <c r="D39" s="26" t="s">
        <v>107</v>
      </c>
      <c r="E39" s="45" t="s">
        <v>67</v>
      </c>
      <c r="F39" s="50"/>
      <c r="G39" s="51"/>
      <c r="H39" s="50"/>
      <c r="I39" s="51"/>
      <c r="J39" s="50"/>
      <c r="K39" s="45" t="s">
        <v>25</v>
      </c>
      <c r="L39" s="3">
        <v>180</v>
      </c>
      <c r="M39" s="20" t="s">
        <v>46</v>
      </c>
      <c r="N39" s="52" t="s">
        <v>60</v>
      </c>
      <c r="O39" s="43"/>
      <c r="P39" s="43"/>
      <c r="Q39" s="43"/>
      <c r="R39" s="43"/>
      <c r="S39" s="43"/>
      <c r="T39" s="43"/>
      <c r="U39" s="43"/>
      <c r="V39" s="43"/>
      <c r="W39" s="43"/>
      <c r="X39" s="43"/>
      <c r="Y39" s="43"/>
      <c r="Z39" s="43"/>
      <c r="AA39" s="43"/>
      <c r="AB39" s="43"/>
      <c r="AC39" s="43"/>
      <c r="AD39" s="43"/>
      <c r="AE39" s="43"/>
    </row>
    <row r="40" spans="1:31" ht="15" customHeight="1" thickBot="1" x14ac:dyDescent="0.25">
      <c r="A40" s="42" t="s">
        <v>352</v>
      </c>
      <c r="B40" s="25" t="s">
        <v>334</v>
      </c>
      <c r="C40" s="37" t="s">
        <v>106</v>
      </c>
      <c r="D40" s="26" t="s">
        <v>66</v>
      </c>
      <c r="E40" s="45" t="s">
        <v>128</v>
      </c>
      <c r="F40" s="50" t="s">
        <v>63</v>
      </c>
      <c r="G40" s="51"/>
      <c r="H40" s="50"/>
      <c r="I40" s="51"/>
      <c r="J40" s="50" t="s">
        <v>63</v>
      </c>
      <c r="K40" s="45" t="s">
        <v>25</v>
      </c>
      <c r="L40" s="3">
        <v>106</v>
      </c>
      <c r="M40" s="20" t="s">
        <v>59</v>
      </c>
      <c r="N40" s="52">
        <v>42186</v>
      </c>
      <c r="O40" s="43"/>
      <c r="P40" s="43"/>
      <c r="Q40" s="43"/>
      <c r="R40" s="43"/>
      <c r="S40" s="43"/>
      <c r="T40" s="43"/>
      <c r="U40" s="43"/>
      <c r="V40" s="43"/>
      <c r="W40" s="43"/>
      <c r="X40" s="43"/>
      <c r="Y40" s="43"/>
      <c r="Z40" s="43"/>
      <c r="AA40" s="43"/>
      <c r="AB40" s="43"/>
      <c r="AC40" s="43"/>
      <c r="AD40" s="43"/>
      <c r="AE40" s="43"/>
    </row>
    <row r="41" spans="1:31" ht="15" customHeight="1" thickBot="1" x14ac:dyDescent="0.25">
      <c r="A41" s="42" t="s">
        <v>169</v>
      </c>
      <c r="B41" s="25" t="s">
        <v>130</v>
      </c>
      <c r="C41" s="37" t="s">
        <v>353</v>
      </c>
      <c r="D41" s="26" t="s">
        <v>66</v>
      </c>
      <c r="E41" s="45" t="s">
        <v>128</v>
      </c>
      <c r="F41" s="50"/>
      <c r="G41" s="51"/>
      <c r="H41" s="50"/>
      <c r="I41" s="51"/>
      <c r="J41" s="50"/>
      <c r="K41" s="45" t="s">
        <v>25</v>
      </c>
      <c r="L41" s="3">
        <v>100</v>
      </c>
      <c r="M41" s="20" t="s">
        <v>59</v>
      </c>
      <c r="N41" s="52" t="s">
        <v>60</v>
      </c>
      <c r="O41" s="43"/>
      <c r="P41" s="43"/>
      <c r="Q41" s="43"/>
      <c r="R41" s="43"/>
      <c r="S41" s="43"/>
      <c r="T41" s="43"/>
      <c r="U41" s="43"/>
      <c r="V41" s="43"/>
      <c r="W41" s="43"/>
      <c r="X41" s="43"/>
      <c r="Y41" s="43"/>
      <c r="Z41" s="43"/>
      <c r="AA41" s="43"/>
      <c r="AB41" s="43"/>
      <c r="AC41" s="43"/>
      <c r="AD41" s="43"/>
      <c r="AE41" s="43"/>
    </row>
    <row r="42" spans="1:31" ht="15" customHeight="1" thickBot="1" x14ac:dyDescent="0.25">
      <c r="A42" s="42" t="s">
        <v>170</v>
      </c>
      <c r="B42" s="25" t="s">
        <v>171</v>
      </c>
      <c r="C42" s="37" t="s">
        <v>354</v>
      </c>
      <c r="D42" s="26" t="s">
        <v>58</v>
      </c>
      <c r="E42" s="45" t="s">
        <v>312</v>
      </c>
      <c r="F42" s="50" t="s">
        <v>63</v>
      </c>
      <c r="G42" s="51"/>
      <c r="H42" s="50"/>
      <c r="I42" s="51"/>
      <c r="J42" s="50"/>
      <c r="K42" s="45" t="s">
        <v>25</v>
      </c>
      <c r="L42" s="3">
        <v>200</v>
      </c>
      <c r="M42" s="20" t="s">
        <v>59</v>
      </c>
      <c r="N42" s="52" t="s">
        <v>60</v>
      </c>
      <c r="O42" s="43"/>
      <c r="P42" s="43"/>
      <c r="Q42" s="43"/>
      <c r="R42" s="43"/>
      <c r="S42" s="43"/>
      <c r="T42" s="43"/>
      <c r="U42" s="43"/>
      <c r="V42" s="43"/>
      <c r="W42" s="43"/>
      <c r="X42" s="43"/>
      <c r="Y42" s="43"/>
      <c r="Z42" s="43"/>
      <c r="AA42" s="43"/>
      <c r="AB42" s="43"/>
      <c r="AC42" s="43"/>
      <c r="AD42" s="43"/>
      <c r="AE42" s="43"/>
    </row>
    <row r="43" spans="1:31" ht="15" customHeight="1" thickBot="1" x14ac:dyDescent="0.25">
      <c r="A43" s="42" t="s">
        <v>172</v>
      </c>
      <c r="B43" s="25" t="s">
        <v>123</v>
      </c>
      <c r="C43" s="37" t="s">
        <v>173</v>
      </c>
      <c r="D43" s="26" t="s">
        <v>107</v>
      </c>
      <c r="E43" s="45" t="s">
        <v>62</v>
      </c>
      <c r="F43" s="50"/>
      <c r="G43" s="51"/>
      <c r="H43" s="50"/>
      <c r="I43" s="51"/>
      <c r="J43" s="50"/>
      <c r="K43" s="45" t="s">
        <v>25</v>
      </c>
      <c r="L43" s="3">
        <v>150</v>
      </c>
      <c r="M43" s="20" t="s">
        <v>46</v>
      </c>
      <c r="N43" s="52" t="s">
        <v>60</v>
      </c>
      <c r="O43" s="43"/>
      <c r="P43" s="43"/>
      <c r="Q43" s="43"/>
      <c r="R43" s="43"/>
      <c r="S43" s="43"/>
      <c r="T43" s="43"/>
      <c r="U43" s="43"/>
      <c r="V43" s="43"/>
      <c r="W43" s="43"/>
      <c r="X43" s="43"/>
      <c r="Y43" s="43"/>
      <c r="Z43" s="43"/>
      <c r="AA43" s="43"/>
      <c r="AB43" s="43"/>
      <c r="AC43" s="43"/>
      <c r="AD43" s="43"/>
      <c r="AE43" s="43"/>
    </row>
    <row r="44" spans="1:31" ht="15" customHeight="1" thickBot="1" x14ac:dyDescent="0.25">
      <c r="A44" s="42" t="s">
        <v>367</v>
      </c>
      <c r="B44" s="25" t="s">
        <v>368</v>
      </c>
      <c r="C44" s="37" t="s">
        <v>369</v>
      </c>
      <c r="D44" s="26" t="s">
        <v>58</v>
      </c>
      <c r="E44" s="45" t="s">
        <v>312</v>
      </c>
      <c r="F44" s="50"/>
      <c r="G44" s="51"/>
      <c r="H44" s="50"/>
      <c r="I44" s="51"/>
      <c r="J44" s="50"/>
      <c r="K44" s="45" t="s">
        <v>25</v>
      </c>
      <c r="L44" s="3">
        <v>166.4</v>
      </c>
      <c r="M44" s="20" t="s">
        <v>59</v>
      </c>
      <c r="N44" s="52" t="s">
        <v>60</v>
      </c>
      <c r="O44" s="43"/>
      <c r="P44" s="43"/>
      <c r="Q44" s="43"/>
      <c r="R44" s="43"/>
      <c r="S44" s="43"/>
      <c r="T44" s="43"/>
      <c r="U44" s="43"/>
      <c r="V44" s="43"/>
      <c r="W44" s="43"/>
      <c r="X44" s="43"/>
      <c r="Y44" s="43"/>
      <c r="Z44" s="43"/>
      <c r="AA44" s="43"/>
      <c r="AB44" s="43"/>
      <c r="AC44" s="43"/>
      <c r="AD44" s="43"/>
      <c r="AE44" s="43"/>
    </row>
    <row r="45" spans="1:31" ht="23.25" customHeight="1" thickBot="1" x14ac:dyDescent="0.25">
      <c r="A45" s="42" t="s">
        <v>355</v>
      </c>
      <c r="B45" s="25" t="s">
        <v>356</v>
      </c>
      <c r="C45" s="37" t="s">
        <v>357</v>
      </c>
      <c r="D45" s="26" t="s">
        <v>58</v>
      </c>
      <c r="E45" s="45" t="s">
        <v>312</v>
      </c>
      <c r="F45" s="50"/>
      <c r="G45" s="51"/>
      <c r="H45" s="50"/>
      <c r="I45" s="51"/>
      <c r="J45" s="50"/>
      <c r="K45" s="45" t="s">
        <v>25</v>
      </c>
      <c r="L45" s="3">
        <v>378</v>
      </c>
      <c r="M45" s="20" t="s">
        <v>59</v>
      </c>
      <c r="N45" s="52" t="s">
        <v>60</v>
      </c>
      <c r="O45" s="43"/>
      <c r="P45" s="43"/>
      <c r="Q45" s="43"/>
      <c r="R45" s="43"/>
      <c r="S45" s="43"/>
      <c r="T45" s="43"/>
      <c r="U45" s="43"/>
      <c r="V45" s="43"/>
      <c r="W45" s="43"/>
      <c r="X45" s="43"/>
      <c r="Y45" s="43"/>
      <c r="Z45" s="43"/>
      <c r="AA45" s="43"/>
      <c r="AB45" s="43"/>
      <c r="AC45" s="43"/>
      <c r="AD45" s="43"/>
      <c r="AE45" s="43"/>
    </row>
    <row r="46" spans="1:31" ht="15" customHeight="1" thickBot="1" x14ac:dyDescent="0.25">
      <c r="A46" s="42" t="s">
        <v>174</v>
      </c>
      <c r="B46" s="25" t="s">
        <v>175</v>
      </c>
      <c r="C46" s="37" t="s">
        <v>358</v>
      </c>
      <c r="D46" s="26" t="s">
        <v>58</v>
      </c>
      <c r="E46" s="45" t="s">
        <v>312</v>
      </c>
      <c r="F46" s="50" t="s">
        <v>63</v>
      </c>
      <c r="G46" s="51"/>
      <c r="H46" s="50"/>
      <c r="I46" s="51"/>
      <c r="J46" s="50"/>
      <c r="K46" s="45" t="s">
        <v>25</v>
      </c>
      <c r="L46" s="3">
        <v>319</v>
      </c>
      <c r="M46" s="20" t="s">
        <v>59</v>
      </c>
      <c r="N46" s="52" t="s">
        <v>60</v>
      </c>
      <c r="O46" s="43"/>
      <c r="P46" s="43"/>
      <c r="Q46" s="43"/>
      <c r="R46" s="43"/>
      <c r="S46" s="43"/>
      <c r="T46" s="43"/>
      <c r="U46" s="43"/>
      <c r="V46" s="43"/>
      <c r="W46" s="43"/>
      <c r="X46" s="43"/>
      <c r="Y46" s="43"/>
      <c r="Z46" s="43"/>
      <c r="AA46" s="43"/>
      <c r="AB46" s="43"/>
      <c r="AC46" s="43"/>
      <c r="AD46" s="43"/>
      <c r="AE46" s="43"/>
    </row>
    <row r="47" spans="1:31" ht="23.25" thickBot="1" x14ac:dyDescent="0.25">
      <c r="A47" s="42" t="s">
        <v>176</v>
      </c>
      <c r="B47" s="25" t="s">
        <v>177</v>
      </c>
      <c r="C47" s="37" t="s">
        <v>359</v>
      </c>
      <c r="D47" s="26" t="s">
        <v>58</v>
      </c>
      <c r="E47" s="45" t="s">
        <v>312</v>
      </c>
      <c r="F47" s="50"/>
      <c r="G47" s="51"/>
      <c r="H47" s="50"/>
      <c r="I47" s="51"/>
      <c r="J47" s="50"/>
      <c r="K47" s="45" t="s">
        <v>25</v>
      </c>
      <c r="L47" s="3">
        <v>250</v>
      </c>
      <c r="M47" s="20" t="s">
        <v>59</v>
      </c>
      <c r="N47" s="52" t="s">
        <v>60</v>
      </c>
      <c r="O47" s="43"/>
      <c r="P47" s="43"/>
      <c r="Q47" s="43"/>
      <c r="R47" s="43"/>
      <c r="S47" s="43"/>
      <c r="T47" s="43"/>
      <c r="U47" s="43"/>
      <c r="V47" s="43"/>
      <c r="W47" s="43"/>
      <c r="X47" s="43"/>
      <c r="Y47" s="43"/>
      <c r="Z47" s="43"/>
      <c r="AA47" s="43"/>
      <c r="AB47" s="43"/>
      <c r="AC47" s="43"/>
      <c r="AD47" s="43"/>
      <c r="AE47" s="43"/>
    </row>
    <row r="48" spans="1:31" ht="15" customHeight="1" thickBot="1" x14ac:dyDescent="0.25">
      <c r="A48" s="42" t="s">
        <v>178</v>
      </c>
      <c r="B48" s="25" t="s">
        <v>360</v>
      </c>
      <c r="C48" s="37" t="s">
        <v>371</v>
      </c>
      <c r="D48" s="26" t="s">
        <v>58</v>
      </c>
      <c r="E48" s="45" t="s">
        <v>312</v>
      </c>
      <c r="F48" s="50" t="s">
        <v>63</v>
      </c>
      <c r="G48" s="51" t="s">
        <v>63</v>
      </c>
      <c r="H48" s="50" t="s">
        <v>63</v>
      </c>
      <c r="I48" s="51" t="s">
        <v>63</v>
      </c>
      <c r="J48" s="50" t="s">
        <v>63</v>
      </c>
      <c r="K48" s="45" t="s">
        <v>365</v>
      </c>
      <c r="L48" s="3">
        <v>106.7</v>
      </c>
      <c r="M48" s="20" t="s">
        <v>59</v>
      </c>
      <c r="N48" s="52">
        <v>41913</v>
      </c>
      <c r="O48" s="43"/>
      <c r="P48" s="43"/>
      <c r="Q48" s="43"/>
      <c r="R48" s="43"/>
      <c r="S48" s="43"/>
      <c r="T48" s="43"/>
      <c r="U48" s="43"/>
      <c r="V48" s="43"/>
      <c r="W48" s="43"/>
      <c r="X48" s="43"/>
      <c r="Y48" s="43"/>
      <c r="Z48" s="43"/>
      <c r="AA48" s="43"/>
      <c r="AB48" s="43"/>
      <c r="AC48" s="43"/>
      <c r="AD48" s="43"/>
      <c r="AE48" s="43"/>
    </row>
    <row r="49" spans="1:31" ht="15" customHeight="1" thickBot="1" x14ac:dyDescent="0.25">
      <c r="A49" s="42" t="s">
        <v>179</v>
      </c>
      <c r="B49" s="25" t="s">
        <v>112</v>
      </c>
      <c r="C49" s="37" t="s">
        <v>124</v>
      </c>
      <c r="D49" s="26" t="s">
        <v>107</v>
      </c>
      <c r="E49" s="45" t="s">
        <v>62</v>
      </c>
      <c r="F49" s="50"/>
      <c r="G49" s="51"/>
      <c r="H49" s="50"/>
      <c r="I49" s="51"/>
      <c r="J49" s="50"/>
      <c r="K49" s="45" t="s">
        <v>25</v>
      </c>
      <c r="L49" s="3" t="s">
        <v>60</v>
      </c>
      <c r="M49" s="20" t="s">
        <v>46</v>
      </c>
      <c r="N49" s="52" t="s">
        <v>60</v>
      </c>
      <c r="O49" s="43"/>
      <c r="P49" s="43"/>
      <c r="Q49" s="43"/>
      <c r="R49" s="43"/>
      <c r="S49" s="43"/>
      <c r="T49" s="43"/>
      <c r="U49" s="43"/>
      <c r="V49" s="43"/>
      <c r="W49" s="43"/>
      <c r="X49" s="43"/>
      <c r="Y49" s="43"/>
      <c r="Z49" s="43"/>
      <c r="AA49" s="43"/>
      <c r="AB49" s="43"/>
      <c r="AC49" s="43"/>
      <c r="AD49" s="43"/>
      <c r="AE49" s="43"/>
    </row>
    <row r="50" spans="1:31" ht="15" customHeight="1" thickBot="1" x14ac:dyDescent="0.25">
      <c r="A50" s="42" t="s">
        <v>180</v>
      </c>
      <c r="B50" s="25" t="s">
        <v>181</v>
      </c>
      <c r="C50" s="37" t="s">
        <v>182</v>
      </c>
      <c r="D50" s="26" t="s">
        <v>58</v>
      </c>
      <c r="E50" s="45" t="s">
        <v>312</v>
      </c>
      <c r="F50" s="50"/>
      <c r="G50" s="51"/>
      <c r="H50" s="50"/>
      <c r="I50" s="51"/>
      <c r="J50" s="50"/>
      <c r="K50" s="45" t="s">
        <v>25</v>
      </c>
      <c r="L50" s="3" t="s">
        <v>60</v>
      </c>
      <c r="M50" s="20" t="s">
        <v>59</v>
      </c>
      <c r="N50" s="52" t="s">
        <v>60</v>
      </c>
      <c r="O50" s="43"/>
      <c r="P50" s="43"/>
      <c r="Q50" s="43"/>
      <c r="R50" s="43"/>
      <c r="S50" s="43"/>
      <c r="T50" s="43"/>
      <c r="U50" s="43"/>
      <c r="V50" s="43"/>
      <c r="W50" s="43"/>
      <c r="X50" s="43"/>
      <c r="Y50" s="43"/>
      <c r="Z50" s="43"/>
      <c r="AA50" s="43"/>
      <c r="AB50" s="43"/>
      <c r="AC50" s="43"/>
      <c r="AD50" s="43"/>
      <c r="AE50" s="43"/>
    </row>
    <row r="51" spans="1:31" ht="15" customHeight="1" thickBot="1" x14ac:dyDescent="0.25">
      <c r="A51" s="42" t="s">
        <v>183</v>
      </c>
      <c r="B51" s="25" t="s">
        <v>61</v>
      </c>
      <c r="C51" s="37" t="s">
        <v>145</v>
      </c>
      <c r="D51" s="26" t="s">
        <v>71</v>
      </c>
      <c r="E51" s="45" t="s">
        <v>62</v>
      </c>
      <c r="F51" s="50"/>
      <c r="G51" s="51"/>
      <c r="H51" s="50"/>
      <c r="I51" s="51"/>
      <c r="J51" s="50"/>
      <c r="K51" s="45" t="s">
        <v>25</v>
      </c>
      <c r="L51" s="3">
        <v>550</v>
      </c>
      <c r="M51" s="20" t="s">
        <v>46</v>
      </c>
      <c r="N51" s="52" t="s">
        <v>60</v>
      </c>
      <c r="O51" s="43"/>
      <c r="P51" s="43"/>
      <c r="Q51" s="43"/>
      <c r="R51" s="43"/>
      <c r="S51" s="43"/>
      <c r="T51" s="43"/>
      <c r="U51" s="43"/>
      <c r="V51" s="43"/>
      <c r="W51" s="43"/>
      <c r="X51" s="43"/>
      <c r="Y51" s="43"/>
      <c r="Z51" s="43"/>
      <c r="AA51" s="43"/>
      <c r="AB51" s="43"/>
      <c r="AC51" s="43"/>
      <c r="AD51" s="43"/>
      <c r="AE51" s="43"/>
    </row>
    <row r="52" spans="1:31" ht="15" customHeight="1" thickBot="1" x14ac:dyDescent="0.25">
      <c r="A52" s="42" t="s">
        <v>184</v>
      </c>
      <c r="B52" s="25" t="s">
        <v>185</v>
      </c>
      <c r="C52" s="37" t="s">
        <v>186</v>
      </c>
      <c r="D52" s="26" t="s">
        <v>58</v>
      </c>
      <c r="E52" s="45" t="s">
        <v>312</v>
      </c>
      <c r="F52" s="50"/>
      <c r="G52" s="51"/>
      <c r="H52" s="50"/>
      <c r="I52" s="51"/>
      <c r="J52" s="50"/>
      <c r="K52" s="45" t="s">
        <v>25</v>
      </c>
      <c r="L52" s="3">
        <v>238</v>
      </c>
      <c r="M52" s="20" t="s">
        <v>59</v>
      </c>
      <c r="N52" s="52" t="s">
        <v>60</v>
      </c>
      <c r="O52" s="43"/>
      <c r="P52" s="43"/>
      <c r="Q52" s="43"/>
      <c r="R52" s="43"/>
      <c r="S52" s="43"/>
      <c r="T52" s="43"/>
      <c r="U52" s="43"/>
      <c r="V52" s="43"/>
      <c r="W52" s="43"/>
      <c r="X52" s="43"/>
      <c r="Y52" s="43"/>
      <c r="Z52" s="43"/>
      <c r="AA52" s="43"/>
      <c r="AB52" s="43"/>
      <c r="AC52" s="43"/>
      <c r="AD52" s="43"/>
      <c r="AE52" s="43"/>
    </row>
    <row r="53" spans="1:31" ht="15" thickBot="1" x14ac:dyDescent="0.25">
      <c r="A53" s="42" t="s">
        <v>187</v>
      </c>
      <c r="B53" s="25" t="s">
        <v>361</v>
      </c>
      <c r="C53" s="37" t="s">
        <v>362</v>
      </c>
      <c r="D53" s="26" t="s">
        <v>58</v>
      </c>
      <c r="E53" s="45" t="s">
        <v>312</v>
      </c>
      <c r="F53" s="50"/>
      <c r="G53" s="51"/>
      <c r="H53" s="50"/>
      <c r="I53" s="51"/>
      <c r="J53" s="50"/>
      <c r="K53" s="45" t="s">
        <v>25</v>
      </c>
      <c r="L53" s="3">
        <v>444</v>
      </c>
      <c r="M53" s="20" t="s">
        <v>59</v>
      </c>
      <c r="N53" s="52" t="s">
        <v>60</v>
      </c>
      <c r="O53" s="43"/>
      <c r="P53" s="43"/>
      <c r="Q53" s="43"/>
      <c r="R53" s="43"/>
      <c r="S53" s="43"/>
      <c r="T53" s="43"/>
      <c r="U53" s="43"/>
      <c r="V53" s="43"/>
      <c r="W53" s="43"/>
      <c r="X53" s="43"/>
      <c r="Y53" s="43"/>
      <c r="Z53" s="43"/>
      <c r="AA53" s="43"/>
      <c r="AB53" s="43"/>
      <c r="AC53" s="43"/>
      <c r="AD53" s="43"/>
      <c r="AE53" s="43"/>
    </row>
    <row r="54" spans="1:31" x14ac:dyDescent="0.2">
      <c r="A54" s="43"/>
      <c r="B54" s="43"/>
      <c r="C54" s="43"/>
      <c r="D54" s="43"/>
      <c r="E54" s="48"/>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row>
    <row r="55" spans="1:31" x14ac:dyDescent="0.2">
      <c r="A55" s="43"/>
      <c r="B55" s="43"/>
      <c r="C55" s="43"/>
      <c r="D55" s="43"/>
      <c r="E55" s="48"/>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row>
    <row r="56" spans="1:31" x14ac:dyDescent="0.2">
      <c r="A56" s="43"/>
      <c r="B56" s="43"/>
      <c r="C56" s="43"/>
      <c r="D56" s="43"/>
      <c r="E56" s="48"/>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row>
    <row r="57" spans="1:31" x14ac:dyDescent="0.2">
      <c r="A57" s="43"/>
      <c r="B57" s="43"/>
      <c r="C57" s="43"/>
      <c r="D57" s="43"/>
      <c r="E57" s="48"/>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row>
    <row r="58" spans="1:31" x14ac:dyDescent="0.2">
      <c r="A58" s="43"/>
      <c r="B58" s="43"/>
      <c r="C58" s="43"/>
      <c r="D58" s="43"/>
      <c r="E58" s="48"/>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row>
    <row r="59" spans="1:31" x14ac:dyDescent="0.2">
      <c r="A59" s="43"/>
      <c r="B59" s="43"/>
      <c r="C59" s="43"/>
      <c r="D59" s="43"/>
      <c r="E59" s="48"/>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row>
    <row r="60" spans="1:31" x14ac:dyDescent="0.2">
      <c r="A60" s="43"/>
      <c r="B60" s="43"/>
      <c r="C60" s="43"/>
      <c r="D60" s="43"/>
      <c r="E60" s="48"/>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row>
    <row r="61" spans="1:31" x14ac:dyDescent="0.2">
      <c r="A61" s="43"/>
      <c r="B61" s="43"/>
      <c r="C61" s="43"/>
      <c r="D61" s="43"/>
      <c r="E61" s="48"/>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row>
    <row r="62" spans="1:31" x14ac:dyDescent="0.2">
      <c r="A62" s="43"/>
      <c r="B62" s="43"/>
      <c r="C62" s="43"/>
      <c r="D62" s="43"/>
      <c r="E62" s="48"/>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row>
    <row r="63" spans="1:31" x14ac:dyDescent="0.2">
      <c r="A63" s="43"/>
      <c r="B63" s="43"/>
      <c r="C63" s="43"/>
      <c r="D63" s="43"/>
      <c r="E63" s="48"/>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row>
    <row r="64" spans="1:31" x14ac:dyDescent="0.2">
      <c r="A64" s="43"/>
      <c r="B64" s="43"/>
      <c r="C64" s="43"/>
      <c r="D64" s="43"/>
      <c r="E64" s="48"/>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row>
    <row r="65" spans="1:31" x14ac:dyDescent="0.2">
      <c r="A65" s="43"/>
      <c r="B65" s="43"/>
      <c r="C65" s="43"/>
      <c r="D65" s="43"/>
      <c r="E65" s="48"/>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row>
    <row r="66" spans="1:31" x14ac:dyDescent="0.2">
      <c r="A66" s="43"/>
      <c r="B66" s="43"/>
      <c r="C66" s="43"/>
      <c r="D66" s="43"/>
      <c r="E66" s="48"/>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row>
    <row r="67" spans="1:31" x14ac:dyDescent="0.2">
      <c r="A67" s="43"/>
      <c r="B67" s="43"/>
      <c r="C67" s="43"/>
      <c r="D67" s="43"/>
      <c r="E67" s="48"/>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row>
    <row r="68" spans="1:31" x14ac:dyDescent="0.2">
      <c r="A68" s="43"/>
      <c r="B68" s="43"/>
      <c r="C68" s="43"/>
      <c r="D68" s="43"/>
      <c r="E68" s="48"/>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row>
    <row r="69" spans="1:31" x14ac:dyDescent="0.2">
      <c r="A69" s="43"/>
      <c r="B69" s="43"/>
      <c r="C69" s="43"/>
      <c r="D69" s="43"/>
      <c r="E69" s="48"/>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row>
    <row r="70" spans="1:31" x14ac:dyDescent="0.2">
      <c r="A70" s="43"/>
      <c r="B70" s="43"/>
      <c r="C70" s="43"/>
      <c r="D70" s="43"/>
      <c r="E70" s="48"/>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row>
    <row r="71" spans="1:31" x14ac:dyDescent="0.2">
      <c r="A71" s="43"/>
      <c r="B71" s="43"/>
      <c r="C71" s="43"/>
      <c r="D71" s="43"/>
      <c r="E71" s="48"/>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row>
    <row r="72" spans="1:31" x14ac:dyDescent="0.2">
      <c r="A72" s="43"/>
      <c r="B72" s="43"/>
      <c r="C72" s="43"/>
      <c r="D72" s="43"/>
      <c r="E72" s="48"/>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row>
    <row r="73" spans="1:31" x14ac:dyDescent="0.2">
      <c r="A73" s="43"/>
      <c r="B73" s="43"/>
      <c r="C73" s="43"/>
      <c r="D73" s="43"/>
      <c r="E73" s="48"/>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row>
    <row r="74" spans="1:31" x14ac:dyDescent="0.2">
      <c r="A74" s="43"/>
      <c r="B74" s="43"/>
      <c r="C74" s="43"/>
      <c r="D74" s="43"/>
      <c r="E74" s="48"/>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row>
    <row r="75" spans="1:31" x14ac:dyDescent="0.2">
      <c r="A75" s="43"/>
      <c r="B75" s="43"/>
      <c r="C75" s="43"/>
      <c r="D75" s="43"/>
      <c r="E75" s="48"/>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row>
    <row r="76" spans="1:31" x14ac:dyDescent="0.2">
      <c r="A76" s="43"/>
      <c r="B76" s="43"/>
      <c r="C76" s="43"/>
      <c r="D76" s="43"/>
      <c r="E76" s="48"/>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row>
    <row r="77" spans="1:31" x14ac:dyDescent="0.2">
      <c r="A77" s="43"/>
      <c r="B77" s="43"/>
      <c r="C77" s="43"/>
      <c r="D77" s="43"/>
      <c r="E77" s="48"/>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row>
    <row r="78" spans="1:31" x14ac:dyDescent="0.2">
      <c r="A78" s="43"/>
      <c r="B78" s="43"/>
      <c r="C78" s="43"/>
      <c r="D78" s="43"/>
      <c r="E78" s="48"/>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row>
    <row r="79" spans="1:31" x14ac:dyDescent="0.2">
      <c r="A79" s="43"/>
      <c r="B79" s="43"/>
      <c r="C79" s="43"/>
      <c r="D79" s="43"/>
      <c r="E79" s="48"/>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row>
    <row r="80" spans="1:31" x14ac:dyDescent="0.2">
      <c r="A80" s="43"/>
      <c r="B80" s="43"/>
      <c r="C80" s="43"/>
      <c r="D80" s="43"/>
      <c r="E80" s="48"/>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row>
    <row r="81" spans="1:31" x14ac:dyDescent="0.2">
      <c r="A81" s="43"/>
      <c r="B81" s="43"/>
      <c r="C81" s="43"/>
      <c r="D81" s="43"/>
      <c r="E81" s="48"/>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row>
    <row r="82" spans="1:31" x14ac:dyDescent="0.2">
      <c r="A82" s="43"/>
      <c r="B82" s="43"/>
      <c r="C82" s="43"/>
      <c r="D82" s="43"/>
      <c r="E82" s="48"/>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row>
    <row r="83" spans="1:31" x14ac:dyDescent="0.2">
      <c r="A83" s="43"/>
      <c r="B83" s="43"/>
      <c r="C83" s="43"/>
      <c r="D83" s="43"/>
      <c r="E83" s="48"/>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row>
    <row r="84" spans="1:31" x14ac:dyDescent="0.2">
      <c r="A84" s="43"/>
      <c r="B84" s="43"/>
      <c r="C84" s="43"/>
      <c r="D84" s="43"/>
      <c r="E84" s="48"/>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row>
    <row r="85" spans="1:31" x14ac:dyDescent="0.2">
      <c r="A85" s="43"/>
      <c r="B85" s="43"/>
      <c r="C85" s="43"/>
      <c r="D85" s="43"/>
      <c r="E85" s="48"/>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row>
    <row r="86" spans="1:31" x14ac:dyDescent="0.2">
      <c r="A86" s="43"/>
      <c r="B86" s="43"/>
      <c r="C86" s="43"/>
      <c r="D86" s="43"/>
      <c r="E86" s="48"/>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row>
    <row r="87" spans="1:31" x14ac:dyDescent="0.2">
      <c r="A87" s="43"/>
      <c r="B87" s="43"/>
      <c r="C87" s="43"/>
      <c r="D87" s="43"/>
      <c r="E87" s="48"/>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row>
    <row r="88" spans="1:31" x14ac:dyDescent="0.2">
      <c r="A88" s="43"/>
      <c r="B88" s="43"/>
      <c r="C88" s="43"/>
      <c r="D88" s="43"/>
      <c r="E88" s="48"/>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row>
    <row r="89" spans="1:31" x14ac:dyDescent="0.2">
      <c r="A89" s="43"/>
      <c r="B89" s="43"/>
      <c r="C89" s="43"/>
      <c r="D89" s="43"/>
      <c r="E89" s="48"/>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row>
    <row r="90" spans="1:31" x14ac:dyDescent="0.2">
      <c r="A90" s="43"/>
      <c r="B90" s="43"/>
      <c r="C90" s="43"/>
      <c r="D90" s="43"/>
      <c r="E90" s="48"/>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row>
    <row r="91" spans="1:31" x14ac:dyDescent="0.2">
      <c r="A91" s="43"/>
      <c r="B91" s="43"/>
      <c r="C91" s="43"/>
      <c r="D91" s="43"/>
      <c r="E91" s="48"/>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row>
    <row r="92" spans="1:31" x14ac:dyDescent="0.2">
      <c r="A92" s="43"/>
      <c r="B92" s="43"/>
      <c r="C92" s="43"/>
      <c r="D92" s="43"/>
      <c r="E92" s="48"/>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row>
    <row r="93" spans="1:31" x14ac:dyDescent="0.2">
      <c r="A93" s="43"/>
      <c r="B93" s="43"/>
      <c r="C93" s="43"/>
      <c r="D93" s="43"/>
      <c r="E93" s="48"/>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row>
    <row r="94" spans="1:31" x14ac:dyDescent="0.2">
      <c r="A94" s="43"/>
      <c r="B94" s="43"/>
      <c r="C94" s="43"/>
      <c r="D94" s="43"/>
      <c r="E94" s="48"/>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row>
    <row r="95" spans="1:31" x14ac:dyDescent="0.2">
      <c r="A95" s="43"/>
      <c r="B95" s="43"/>
      <c r="C95" s="43"/>
      <c r="D95" s="43"/>
      <c r="E95" s="48"/>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row>
    <row r="96" spans="1:31" x14ac:dyDescent="0.2">
      <c r="A96" s="43"/>
      <c r="O96" s="43"/>
      <c r="P96" s="43"/>
      <c r="Q96" s="43"/>
      <c r="R96" s="43"/>
      <c r="S96" s="43"/>
      <c r="T96" s="43"/>
      <c r="U96" s="43"/>
      <c r="V96" s="43"/>
      <c r="W96" s="43"/>
      <c r="X96" s="43"/>
      <c r="Y96" s="43"/>
      <c r="Z96" s="43"/>
      <c r="AA96" s="43"/>
      <c r="AB96" s="43"/>
      <c r="AC96" s="43"/>
      <c r="AD96" s="43"/>
      <c r="AE96" s="43"/>
    </row>
    <row r="97" spans="15:31" x14ac:dyDescent="0.2">
      <c r="O97" s="43"/>
      <c r="P97" s="43"/>
      <c r="Q97" s="43"/>
      <c r="R97" s="43"/>
      <c r="S97" s="43"/>
      <c r="T97" s="43"/>
      <c r="U97" s="43"/>
      <c r="V97" s="43"/>
      <c r="W97" s="43"/>
      <c r="X97" s="43"/>
      <c r="Y97" s="43"/>
      <c r="Z97" s="43"/>
      <c r="AA97" s="43"/>
      <c r="AB97" s="43"/>
      <c r="AC97" s="43"/>
      <c r="AD97" s="43"/>
      <c r="AE97" s="43"/>
    </row>
    <row r="98" spans="15:31" x14ac:dyDescent="0.2">
      <c r="O98" s="43"/>
      <c r="P98" s="43"/>
      <c r="Q98" s="43"/>
      <c r="R98" s="43"/>
      <c r="S98" s="43"/>
      <c r="T98" s="43"/>
      <c r="U98" s="43"/>
      <c r="V98" s="43"/>
      <c r="W98" s="43"/>
      <c r="X98" s="43"/>
      <c r="Y98" s="43"/>
      <c r="Z98" s="43"/>
      <c r="AA98" s="43"/>
      <c r="AB98" s="43"/>
      <c r="AC98" s="43"/>
      <c r="AD98" s="43"/>
      <c r="AE98" s="43"/>
    </row>
    <row r="99" spans="15:31" x14ac:dyDescent="0.2">
      <c r="O99" s="43"/>
      <c r="P99" s="43"/>
      <c r="Q99" s="43"/>
      <c r="R99" s="43"/>
      <c r="S99" s="43"/>
      <c r="T99" s="43"/>
      <c r="U99" s="43"/>
      <c r="V99" s="43"/>
      <c r="W99" s="43"/>
      <c r="X99" s="43"/>
      <c r="Y99" s="43"/>
      <c r="Z99" s="43"/>
      <c r="AA99" s="43"/>
      <c r="AB99" s="43"/>
      <c r="AC99" s="43"/>
      <c r="AD99" s="43"/>
      <c r="AE99" s="43"/>
    </row>
    <row r="100" spans="15:31" x14ac:dyDescent="0.2">
      <c r="O100" s="43"/>
      <c r="P100" s="43"/>
      <c r="Q100" s="43"/>
      <c r="R100" s="43"/>
      <c r="S100" s="43"/>
      <c r="T100" s="43"/>
      <c r="U100" s="43"/>
      <c r="V100" s="43"/>
      <c r="W100" s="43"/>
      <c r="X100" s="43"/>
      <c r="Y100" s="43"/>
      <c r="Z100" s="43"/>
      <c r="AA100" s="43"/>
      <c r="AB100" s="43"/>
      <c r="AC100" s="43"/>
      <c r="AD100" s="43"/>
      <c r="AE100" s="43"/>
    </row>
    <row r="101" spans="15:31" x14ac:dyDescent="0.2">
      <c r="O101" s="43"/>
      <c r="P101" s="43"/>
      <c r="Q101" s="43"/>
      <c r="R101" s="43"/>
      <c r="S101" s="43"/>
      <c r="T101" s="43"/>
      <c r="U101" s="43"/>
      <c r="V101" s="43"/>
      <c r="W101" s="43"/>
      <c r="X101" s="43"/>
      <c r="Y101" s="43"/>
      <c r="Z101" s="43"/>
      <c r="AA101" s="43"/>
      <c r="AB101" s="43"/>
      <c r="AC101" s="43"/>
      <c r="AD101" s="43"/>
      <c r="AE101" s="43"/>
    </row>
    <row r="102" spans="15:31" x14ac:dyDescent="0.2">
      <c r="O102" s="43"/>
      <c r="P102" s="43"/>
      <c r="Q102" s="43"/>
      <c r="R102" s="43"/>
      <c r="S102" s="43"/>
      <c r="T102" s="43"/>
      <c r="U102" s="43"/>
      <c r="V102" s="43"/>
      <c r="W102" s="43"/>
      <c r="X102" s="43"/>
      <c r="Y102" s="43"/>
      <c r="Z102" s="43"/>
      <c r="AA102" s="43"/>
      <c r="AB102" s="43"/>
      <c r="AC102" s="43"/>
      <c r="AD102" s="43"/>
      <c r="AE102" s="43"/>
    </row>
    <row r="103" spans="15:31" x14ac:dyDescent="0.2">
      <c r="O103" s="43"/>
      <c r="P103" s="43"/>
      <c r="Q103" s="43"/>
      <c r="R103" s="43"/>
      <c r="S103" s="43"/>
      <c r="T103" s="43"/>
      <c r="U103" s="43"/>
      <c r="V103" s="43"/>
      <c r="W103" s="43"/>
      <c r="X103" s="43"/>
      <c r="Y103" s="43"/>
      <c r="Z103" s="43"/>
      <c r="AA103" s="43"/>
      <c r="AB103" s="43"/>
      <c r="AC103" s="43"/>
      <c r="AD103" s="43"/>
      <c r="AE103" s="43"/>
    </row>
    <row r="104" spans="15:31" x14ac:dyDescent="0.2">
      <c r="O104" s="43"/>
      <c r="P104" s="43"/>
      <c r="Q104" s="43"/>
      <c r="R104" s="43"/>
      <c r="S104" s="43"/>
      <c r="T104" s="43"/>
      <c r="U104" s="43"/>
      <c r="V104" s="43"/>
      <c r="W104" s="43"/>
      <c r="X104" s="43"/>
      <c r="Y104" s="43"/>
      <c r="Z104" s="43"/>
      <c r="AA104" s="43"/>
      <c r="AB104" s="43"/>
      <c r="AC104" s="43"/>
      <c r="AD104" s="43"/>
      <c r="AE104" s="43"/>
    </row>
    <row r="105" spans="15:31" x14ac:dyDescent="0.2">
      <c r="O105" s="43"/>
      <c r="P105" s="43"/>
      <c r="Q105" s="43"/>
      <c r="R105" s="43"/>
      <c r="S105" s="43"/>
      <c r="T105" s="43"/>
      <c r="U105" s="43"/>
      <c r="V105" s="43"/>
      <c r="W105" s="43"/>
      <c r="X105" s="43"/>
      <c r="Y105" s="43"/>
      <c r="Z105" s="43"/>
      <c r="AA105" s="43"/>
      <c r="AB105" s="43"/>
      <c r="AC105" s="43"/>
      <c r="AD105" s="43"/>
      <c r="AE105" s="43"/>
    </row>
    <row r="106" spans="15:31" x14ac:dyDescent="0.2">
      <c r="O106" s="43"/>
      <c r="P106" s="43"/>
      <c r="Q106" s="43"/>
      <c r="R106" s="43"/>
      <c r="S106" s="43"/>
      <c r="T106" s="43"/>
      <c r="U106" s="43"/>
      <c r="V106" s="43"/>
      <c r="W106" s="43"/>
      <c r="X106" s="43"/>
      <c r="Y106" s="43"/>
      <c r="Z106" s="43"/>
      <c r="AA106" s="43"/>
      <c r="AB106" s="43"/>
      <c r="AC106" s="43"/>
      <c r="AD106" s="43"/>
      <c r="AE106" s="43"/>
    </row>
    <row r="107" spans="15:31" x14ac:dyDescent="0.2">
      <c r="O107" s="43"/>
      <c r="P107" s="43"/>
      <c r="Q107" s="43"/>
      <c r="R107" s="43"/>
      <c r="S107" s="43"/>
      <c r="T107" s="43"/>
      <c r="U107" s="43"/>
      <c r="V107" s="43"/>
      <c r="W107" s="43"/>
      <c r="X107" s="43"/>
      <c r="Y107" s="43"/>
      <c r="Z107" s="43"/>
      <c r="AA107" s="43"/>
      <c r="AB107" s="43"/>
      <c r="AC107" s="43"/>
      <c r="AD107" s="43"/>
      <c r="AE107" s="43"/>
    </row>
    <row r="108" spans="15:31" x14ac:dyDescent="0.2">
      <c r="O108" s="43"/>
      <c r="P108" s="43"/>
      <c r="Q108" s="43"/>
      <c r="R108" s="43"/>
      <c r="S108" s="43"/>
      <c r="T108" s="43"/>
      <c r="U108" s="43"/>
      <c r="V108" s="43"/>
      <c r="W108" s="43"/>
      <c r="X108" s="43"/>
      <c r="Y108" s="43"/>
      <c r="Z108" s="43"/>
      <c r="AA108" s="43"/>
      <c r="AB108" s="43"/>
      <c r="AC108" s="43"/>
      <c r="AD108" s="43"/>
      <c r="AE108" s="43"/>
    </row>
    <row r="109" spans="15:31" x14ac:dyDescent="0.2">
      <c r="O109" s="43"/>
      <c r="P109" s="43"/>
      <c r="Q109" s="43"/>
      <c r="R109" s="43"/>
      <c r="S109" s="43"/>
      <c r="T109" s="43"/>
      <c r="U109" s="43"/>
      <c r="V109" s="43"/>
      <c r="W109" s="43"/>
      <c r="X109" s="43"/>
      <c r="Y109" s="43"/>
      <c r="Z109" s="43"/>
      <c r="AA109" s="43"/>
      <c r="AB109" s="43"/>
      <c r="AC109" s="43"/>
      <c r="AD109" s="43"/>
      <c r="AE109" s="43"/>
    </row>
    <row r="110" spans="15:31" x14ac:dyDescent="0.2">
      <c r="O110" s="43"/>
      <c r="P110" s="43"/>
      <c r="Q110" s="43"/>
      <c r="R110" s="43"/>
      <c r="S110" s="43"/>
      <c r="T110" s="43"/>
      <c r="U110" s="43"/>
      <c r="V110" s="43"/>
      <c r="W110" s="43"/>
      <c r="X110" s="43"/>
      <c r="Y110" s="43"/>
      <c r="Z110" s="43"/>
      <c r="AA110" s="43"/>
      <c r="AB110" s="43"/>
      <c r="AC110" s="43"/>
      <c r="AD110" s="43"/>
      <c r="AE110" s="43"/>
    </row>
    <row r="111" spans="15:31" x14ac:dyDescent="0.2">
      <c r="O111" s="43"/>
      <c r="P111" s="43"/>
      <c r="Q111" s="43"/>
      <c r="R111" s="43"/>
      <c r="S111" s="43"/>
      <c r="T111" s="43"/>
      <c r="U111" s="43"/>
      <c r="V111" s="43"/>
      <c r="W111" s="43"/>
      <c r="X111" s="43"/>
      <c r="Y111" s="43"/>
      <c r="Z111" s="43"/>
      <c r="AA111" s="43"/>
      <c r="AB111" s="43"/>
      <c r="AC111" s="43"/>
      <c r="AD111" s="43"/>
      <c r="AE111" s="43"/>
    </row>
    <row r="112" spans="15:31" x14ac:dyDescent="0.2">
      <c r="O112" s="43"/>
      <c r="P112" s="43"/>
      <c r="Q112" s="43"/>
      <c r="R112" s="43"/>
      <c r="S112" s="43"/>
      <c r="T112" s="43"/>
      <c r="U112" s="43"/>
      <c r="V112" s="43"/>
      <c r="W112" s="43"/>
      <c r="X112" s="43"/>
      <c r="Y112" s="43"/>
      <c r="Z112" s="43"/>
      <c r="AA112" s="43"/>
      <c r="AB112" s="43"/>
      <c r="AC112" s="43"/>
      <c r="AD112" s="43"/>
      <c r="AE112" s="43"/>
    </row>
    <row r="113" spans="15:31" x14ac:dyDescent="0.2">
      <c r="O113" s="43"/>
      <c r="P113" s="43"/>
      <c r="Q113" s="43"/>
      <c r="R113" s="43"/>
      <c r="S113" s="43"/>
      <c r="T113" s="43"/>
      <c r="U113" s="43"/>
      <c r="V113" s="43"/>
      <c r="W113" s="43"/>
      <c r="X113" s="43"/>
      <c r="Y113" s="43"/>
      <c r="Z113" s="43"/>
      <c r="AA113" s="43"/>
      <c r="AB113" s="43"/>
      <c r="AC113" s="43"/>
      <c r="AD113" s="43"/>
      <c r="AE113" s="43"/>
    </row>
    <row r="114" spans="15:31" x14ac:dyDescent="0.2">
      <c r="O114" s="43"/>
      <c r="P114" s="43"/>
      <c r="Q114" s="43"/>
      <c r="R114" s="43"/>
      <c r="S114" s="43"/>
      <c r="T114" s="43"/>
      <c r="U114" s="43"/>
      <c r="V114" s="43"/>
      <c r="W114" s="43"/>
      <c r="X114" s="43"/>
      <c r="Y114" s="43"/>
      <c r="Z114" s="43"/>
      <c r="AA114" s="43"/>
      <c r="AB114" s="43"/>
      <c r="AC114" s="43"/>
      <c r="AD114" s="43"/>
      <c r="AE114" s="43"/>
    </row>
    <row r="115" spans="15:31" x14ac:dyDescent="0.2">
      <c r="O115" s="43"/>
      <c r="P115" s="43"/>
      <c r="Q115" s="43"/>
      <c r="R115" s="43"/>
      <c r="S115" s="43"/>
      <c r="T115" s="43"/>
      <c r="U115" s="43"/>
      <c r="V115" s="43"/>
      <c r="W115" s="43"/>
      <c r="X115" s="43"/>
      <c r="Y115" s="43"/>
      <c r="Z115" s="43"/>
      <c r="AA115" s="43"/>
      <c r="AB115" s="43"/>
      <c r="AC115" s="43"/>
      <c r="AD115" s="43"/>
      <c r="AE115" s="43"/>
    </row>
    <row r="116" spans="15:31" x14ac:dyDescent="0.2">
      <c r="O116" s="43"/>
      <c r="P116" s="43"/>
      <c r="Q116" s="43"/>
      <c r="R116" s="43"/>
      <c r="S116" s="43"/>
      <c r="T116" s="43"/>
      <c r="U116" s="43"/>
      <c r="V116" s="43"/>
      <c r="W116" s="43"/>
      <c r="X116" s="43"/>
      <c r="Y116" s="43"/>
      <c r="Z116" s="43"/>
      <c r="AA116" s="43"/>
      <c r="AB116" s="43"/>
      <c r="AC116" s="43"/>
      <c r="AD116" s="43"/>
      <c r="AE116" s="43"/>
    </row>
    <row r="117" spans="15:31" x14ac:dyDescent="0.2">
      <c r="O117" s="43"/>
      <c r="P117" s="43"/>
      <c r="Q117" s="43"/>
      <c r="R117" s="43"/>
      <c r="S117" s="43"/>
      <c r="T117" s="43"/>
      <c r="U117" s="43"/>
      <c r="V117" s="43"/>
      <c r="W117" s="43"/>
      <c r="X117" s="43"/>
      <c r="Y117" s="43"/>
      <c r="Z117" s="43"/>
      <c r="AA117" s="43"/>
      <c r="AB117" s="43"/>
      <c r="AC117" s="43"/>
      <c r="AD117" s="43"/>
      <c r="AE117" s="43"/>
    </row>
    <row r="118" spans="15:31" x14ac:dyDescent="0.2">
      <c r="O118" s="43"/>
      <c r="P118" s="43"/>
      <c r="Q118" s="43"/>
      <c r="R118" s="43"/>
      <c r="S118" s="43"/>
      <c r="T118" s="43"/>
      <c r="U118" s="43"/>
      <c r="V118" s="43"/>
      <c r="W118" s="43"/>
      <c r="X118" s="43"/>
      <c r="Y118" s="43"/>
      <c r="Z118" s="43"/>
      <c r="AA118" s="43"/>
      <c r="AB118" s="43"/>
      <c r="AC118" s="43"/>
      <c r="AD118" s="43"/>
      <c r="AE118" s="43"/>
    </row>
    <row r="119" spans="15:31" x14ac:dyDescent="0.2">
      <c r="O119" s="43"/>
      <c r="P119" s="43"/>
      <c r="Q119" s="43"/>
      <c r="R119" s="43"/>
      <c r="S119" s="43"/>
      <c r="T119" s="43"/>
      <c r="U119" s="43"/>
      <c r="V119" s="43"/>
      <c r="W119" s="43"/>
      <c r="X119" s="43"/>
      <c r="Y119" s="43"/>
      <c r="Z119" s="43"/>
      <c r="AA119" s="43"/>
      <c r="AB119" s="43"/>
      <c r="AC119" s="43"/>
      <c r="AD119" s="43"/>
      <c r="AE119" s="43"/>
    </row>
    <row r="120" spans="15:31" x14ac:dyDescent="0.2">
      <c r="O120" s="43"/>
      <c r="P120" s="43"/>
      <c r="Q120" s="43"/>
      <c r="R120" s="43"/>
      <c r="S120" s="43"/>
      <c r="T120" s="43"/>
      <c r="U120" s="43"/>
      <c r="V120" s="43"/>
      <c r="W120" s="43"/>
      <c r="X120" s="43"/>
      <c r="Y120" s="43"/>
      <c r="Z120" s="43"/>
      <c r="AA120" s="43"/>
      <c r="AB120" s="43"/>
      <c r="AC120" s="43"/>
      <c r="AD120" s="43"/>
      <c r="AE120" s="43"/>
    </row>
    <row r="121" spans="15:31" x14ac:dyDescent="0.2">
      <c r="O121" s="43"/>
      <c r="P121" s="43"/>
      <c r="Q121" s="43"/>
      <c r="R121" s="43"/>
      <c r="S121" s="43"/>
      <c r="T121" s="43"/>
      <c r="U121" s="43"/>
      <c r="V121" s="43"/>
      <c r="W121" s="43"/>
      <c r="X121" s="43"/>
      <c r="Y121" s="43"/>
      <c r="Z121" s="43"/>
      <c r="AA121" s="43"/>
      <c r="AB121" s="43"/>
      <c r="AC121" s="43"/>
      <c r="AD121" s="43"/>
      <c r="AE121" s="43"/>
    </row>
    <row r="122" spans="15:31" x14ac:dyDescent="0.2">
      <c r="O122" s="43"/>
      <c r="P122" s="43"/>
      <c r="Q122" s="43"/>
      <c r="R122" s="43"/>
      <c r="S122" s="43"/>
      <c r="T122" s="43"/>
      <c r="U122" s="43"/>
      <c r="V122" s="43"/>
      <c r="W122" s="43"/>
      <c r="X122" s="43"/>
      <c r="Y122" s="43"/>
      <c r="Z122" s="43"/>
      <c r="AA122" s="43"/>
      <c r="AB122" s="43"/>
      <c r="AC122" s="43"/>
      <c r="AD122" s="43"/>
      <c r="AE122" s="43"/>
    </row>
    <row r="123" spans="15:31" x14ac:dyDescent="0.2">
      <c r="O123" s="43"/>
      <c r="P123" s="43"/>
      <c r="Q123" s="43"/>
      <c r="R123" s="43"/>
      <c r="S123" s="43"/>
      <c r="T123" s="43"/>
      <c r="U123" s="43"/>
      <c r="V123" s="43"/>
      <c r="W123" s="43"/>
      <c r="X123" s="43"/>
      <c r="Y123" s="43"/>
      <c r="Z123" s="43"/>
      <c r="AA123" s="43"/>
      <c r="AB123" s="43"/>
      <c r="AC123" s="43"/>
      <c r="AD123" s="43"/>
      <c r="AE123" s="43"/>
    </row>
    <row r="124" spans="15:31" x14ac:dyDescent="0.2">
      <c r="O124" s="43"/>
      <c r="P124" s="43"/>
      <c r="Q124" s="43"/>
      <c r="R124" s="43"/>
      <c r="S124" s="43"/>
      <c r="T124" s="43"/>
      <c r="U124" s="43"/>
      <c r="V124" s="43"/>
      <c r="W124" s="43"/>
      <c r="X124" s="43"/>
      <c r="Y124" s="43"/>
      <c r="Z124" s="43"/>
      <c r="AA124" s="43"/>
      <c r="AB124" s="43"/>
      <c r="AC124" s="43"/>
      <c r="AD124" s="43"/>
      <c r="AE124" s="43"/>
    </row>
    <row r="125" spans="15:31" x14ac:dyDescent="0.2">
      <c r="O125" s="43"/>
      <c r="P125" s="43"/>
      <c r="Q125" s="43"/>
      <c r="R125" s="43"/>
      <c r="S125" s="43"/>
      <c r="T125" s="43"/>
      <c r="U125" s="43"/>
      <c r="V125" s="43"/>
      <c r="W125" s="43"/>
      <c r="X125" s="43"/>
      <c r="Y125" s="43"/>
      <c r="Z125" s="43"/>
      <c r="AA125" s="43"/>
      <c r="AB125" s="43"/>
      <c r="AC125" s="43"/>
      <c r="AD125" s="43"/>
      <c r="AE125" s="43"/>
    </row>
    <row r="126" spans="15:31" x14ac:dyDescent="0.2">
      <c r="O126" s="43"/>
      <c r="P126" s="43"/>
      <c r="Q126" s="43"/>
      <c r="R126" s="43"/>
      <c r="S126" s="43"/>
      <c r="T126" s="43"/>
      <c r="U126" s="43"/>
      <c r="V126" s="43"/>
      <c r="W126" s="43"/>
      <c r="X126" s="43"/>
      <c r="Y126" s="43"/>
      <c r="Z126" s="43"/>
      <c r="AA126" s="43"/>
      <c r="AB126" s="43"/>
      <c r="AC126" s="43"/>
      <c r="AD126" s="43"/>
      <c r="AE126" s="43"/>
    </row>
    <row r="127" spans="15:31" x14ac:dyDescent="0.2">
      <c r="O127" s="43"/>
      <c r="P127" s="43"/>
      <c r="Q127" s="43"/>
      <c r="R127" s="43"/>
      <c r="S127" s="43"/>
      <c r="T127" s="43"/>
      <c r="U127" s="43"/>
      <c r="V127" s="43"/>
      <c r="W127" s="43"/>
      <c r="X127" s="43"/>
      <c r="Y127" s="43"/>
      <c r="Z127" s="43"/>
      <c r="AA127" s="43"/>
      <c r="AB127" s="43"/>
      <c r="AC127" s="43"/>
      <c r="AD127" s="43"/>
      <c r="AE127" s="43"/>
    </row>
    <row r="128" spans="15:31" x14ac:dyDescent="0.2">
      <c r="O128" s="43"/>
      <c r="P128" s="43"/>
      <c r="Q128" s="43"/>
      <c r="R128" s="43"/>
      <c r="S128" s="43"/>
      <c r="T128" s="43"/>
      <c r="U128" s="43"/>
      <c r="V128" s="43"/>
      <c r="W128" s="43"/>
      <c r="X128" s="43"/>
      <c r="Y128" s="43"/>
      <c r="Z128" s="43"/>
      <c r="AA128" s="43"/>
      <c r="AB128" s="43"/>
      <c r="AC128" s="43"/>
      <c r="AD128" s="43"/>
      <c r="AE128" s="43"/>
    </row>
    <row r="129" spans="15:31" x14ac:dyDescent="0.2">
      <c r="O129" s="43"/>
      <c r="P129" s="43"/>
      <c r="Q129" s="43"/>
      <c r="R129" s="43"/>
      <c r="S129" s="43"/>
      <c r="T129" s="43"/>
      <c r="U129" s="43"/>
      <c r="V129" s="43"/>
      <c r="W129" s="43"/>
      <c r="X129" s="43"/>
      <c r="Y129" s="43"/>
      <c r="Z129" s="43"/>
      <c r="AA129" s="43"/>
      <c r="AB129" s="43"/>
      <c r="AC129" s="43"/>
      <c r="AD129" s="43"/>
      <c r="AE129" s="43"/>
    </row>
    <row r="130" spans="15:31" x14ac:dyDescent="0.2">
      <c r="O130" s="43"/>
      <c r="P130" s="43"/>
      <c r="Q130" s="43"/>
      <c r="R130" s="43"/>
      <c r="S130" s="43"/>
      <c r="T130" s="43"/>
      <c r="U130" s="43"/>
      <c r="V130" s="43"/>
      <c r="W130" s="43"/>
      <c r="X130" s="43"/>
      <c r="Y130" s="43"/>
      <c r="Z130" s="43"/>
      <c r="AA130" s="43"/>
      <c r="AB130" s="43"/>
      <c r="AC130" s="43"/>
      <c r="AD130" s="43"/>
      <c r="AE130" s="43"/>
    </row>
    <row r="131" spans="15:31" x14ac:dyDescent="0.2">
      <c r="O131" s="43"/>
      <c r="P131" s="43"/>
      <c r="Q131" s="43"/>
      <c r="R131" s="43"/>
      <c r="S131" s="43"/>
      <c r="T131" s="43"/>
      <c r="U131" s="43"/>
      <c r="V131" s="43"/>
      <c r="W131" s="43"/>
      <c r="X131" s="43"/>
      <c r="Y131" s="43"/>
      <c r="Z131" s="43"/>
      <c r="AA131" s="43"/>
      <c r="AB131" s="43"/>
      <c r="AC131" s="43"/>
      <c r="AD131" s="43"/>
      <c r="AE131" s="43"/>
    </row>
    <row r="132" spans="15:31" x14ac:dyDescent="0.2">
      <c r="O132" s="43"/>
      <c r="P132" s="43"/>
      <c r="Q132" s="43"/>
      <c r="R132" s="43"/>
      <c r="S132" s="43"/>
      <c r="T132" s="43"/>
      <c r="U132" s="43"/>
      <c r="V132" s="43"/>
      <c r="W132" s="43"/>
      <c r="X132" s="43"/>
      <c r="Y132" s="43"/>
      <c r="Z132" s="43"/>
      <c r="AA132" s="43"/>
      <c r="AB132" s="43"/>
      <c r="AC132" s="43"/>
      <c r="AD132" s="43"/>
      <c r="AE132" s="43"/>
    </row>
    <row r="133" spans="15:31" x14ac:dyDescent="0.2">
      <c r="O133" s="43"/>
      <c r="P133" s="43"/>
      <c r="Q133" s="43"/>
      <c r="R133" s="43"/>
      <c r="S133" s="43"/>
      <c r="T133" s="43"/>
      <c r="U133" s="43"/>
      <c r="V133" s="43"/>
      <c r="W133" s="43"/>
      <c r="X133" s="43"/>
      <c r="Y133" s="43"/>
      <c r="Z133" s="43"/>
      <c r="AA133" s="43"/>
      <c r="AB133" s="43"/>
      <c r="AC133" s="43"/>
      <c r="AD133" s="43"/>
      <c r="AE133" s="43"/>
    </row>
    <row r="134" spans="15:31" x14ac:dyDescent="0.2">
      <c r="O134" s="43"/>
      <c r="P134" s="43"/>
      <c r="Q134" s="43"/>
      <c r="R134" s="43"/>
      <c r="S134" s="43"/>
      <c r="T134" s="43"/>
      <c r="U134" s="43"/>
      <c r="V134" s="43"/>
      <c r="W134" s="43"/>
      <c r="X134" s="43"/>
      <c r="Y134" s="43"/>
      <c r="Z134" s="43"/>
      <c r="AA134" s="43"/>
      <c r="AB134" s="43"/>
      <c r="AC134" s="43"/>
      <c r="AD134" s="43"/>
      <c r="AE134" s="43"/>
    </row>
    <row r="135" spans="15:31" x14ac:dyDescent="0.2">
      <c r="O135" s="43"/>
      <c r="P135" s="43"/>
      <c r="Q135" s="43"/>
      <c r="R135" s="43"/>
      <c r="S135" s="43"/>
      <c r="T135" s="43"/>
      <c r="U135" s="43"/>
      <c r="V135" s="43"/>
      <c r="W135" s="43"/>
      <c r="X135" s="43"/>
      <c r="Y135" s="43"/>
      <c r="Z135" s="43"/>
      <c r="AA135" s="43"/>
      <c r="AB135" s="43"/>
      <c r="AC135" s="43"/>
      <c r="AD135" s="43"/>
      <c r="AE135" s="43"/>
    </row>
    <row r="136" spans="15:31" x14ac:dyDescent="0.2">
      <c r="O136" s="43"/>
      <c r="P136" s="43"/>
      <c r="Q136" s="43"/>
      <c r="R136" s="43"/>
      <c r="S136" s="43"/>
      <c r="T136" s="43"/>
      <c r="U136" s="43"/>
      <c r="V136" s="43"/>
      <c r="W136" s="43"/>
      <c r="X136" s="43"/>
      <c r="Y136" s="43"/>
      <c r="Z136" s="43"/>
      <c r="AA136" s="43"/>
      <c r="AB136" s="43"/>
      <c r="AC136" s="43"/>
      <c r="AD136" s="43"/>
      <c r="AE136" s="43"/>
    </row>
    <row r="137" spans="15:31" x14ac:dyDescent="0.2">
      <c r="O137" s="43"/>
      <c r="P137" s="43"/>
      <c r="Q137" s="43"/>
      <c r="R137" s="43"/>
      <c r="S137" s="43"/>
      <c r="T137" s="43"/>
      <c r="U137" s="43"/>
      <c r="V137" s="43"/>
      <c r="W137" s="43"/>
      <c r="X137" s="43"/>
      <c r="Y137" s="43"/>
      <c r="Z137" s="43"/>
      <c r="AA137" s="43"/>
      <c r="AB137" s="43"/>
      <c r="AC137" s="43"/>
      <c r="AD137" s="43"/>
      <c r="AE137" s="43"/>
    </row>
    <row r="138" spans="15:31" x14ac:dyDescent="0.2">
      <c r="O138" s="43"/>
      <c r="P138" s="43"/>
      <c r="Q138" s="43"/>
      <c r="R138" s="43"/>
      <c r="S138" s="43"/>
      <c r="T138" s="43"/>
      <c r="U138" s="43"/>
      <c r="V138" s="43"/>
      <c r="W138" s="43"/>
      <c r="X138" s="43"/>
      <c r="Y138" s="43"/>
      <c r="Z138" s="43"/>
      <c r="AA138" s="43"/>
      <c r="AB138" s="43"/>
      <c r="AC138" s="43"/>
      <c r="AD138" s="43"/>
      <c r="AE138" s="43"/>
    </row>
    <row r="139" spans="15:31" x14ac:dyDescent="0.2">
      <c r="O139" s="43"/>
      <c r="P139" s="43"/>
      <c r="Q139" s="43"/>
      <c r="R139" s="43"/>
      <c r="S139" s="43"/>
      <c r="T139" s="43"/>
      <c r="U139" s="43"/>
      <c r="V139" s="43"/>
      <c r="W139" s="43"/>
      <c r="X139" s="43"/>
      <c r="Y139" s="43"/>
      <c r="Z139" s="43"/>
      <c r="AA139" s="43"/>
      <c r="AB139" s="43"/>
      <c r="AC139" s="43"/>
      <c r="AD139" s="43"/>
      <c r="AE139" s="43"/>
    </row>
    <row r="140" spans="15:31" x14ac:dyDescent="0.2">
      <c r="O140" s="43"/>
      <c r="P140" s="43"/>
      <c r="Q140" s="43"/>
      <c r="R140" s="43"/>
      <c r="S140" s="43"/>
      <c r="T140" s="43"/>
      <c r="U140" s="43"/>
      <c r="V140" s="43"/>
      <c r="W140" s="43"/>
      <c r="X140" s="43"/>
      <c r="Y140" s="43"/>
      <c r="Z140" s="43"/>
      <c r="AA140" s="43"/>
      <c r="AB140" s="43"/>
      <c r="AC140" s="43"/>
      <c r="AD140" s="43"/>
      <c r="AE140" s="43"/>
    </row>
    <row r="141" spans="15:31" x14ac:dyDescent="0.2">
      <c r="O141" s="43"/>
      <c r="P141" s="43"/>
      <c r="Q141" s="43"/>
      <c r="R141" s="43"/>
      <c r="S141" s="43"/>
      <c r="T141" s="43"/>
      <c r="U141" s="43"/>
      <c r="V141" s="43"/>
      <c r="W141" s="43"/>
      <c r="X141" s="43"/>
      <c r="Y141" s="43"/>
      <c r="Z141" s="43"/>
      <c r="AA141" s="43"/>
      <c r="AB141" s="43"/>
      <c r="AC141" s="43"/>
      <c r="AD141" s="43"/>
      <c r="AE141" s="43"/>
    </row>
    <row r="142" spans="15:31" x14ac:dyDescent="0.2">
      <c r="O142" s="43"/>
      <c r="P142" s="43"/>
      <c r="Q142" s="43"/>
      <c r="R142" s="43"/>
      <c r="S142" s="43"/>
      <c r="T142" s="43"/>
      <c r="U142" s="43"/>
      <c r="V142" s="43"/>
      <c r="W142" s="43"/>
      <c r="X142" s="43"/>
      <c r="Y142" s="43"/>
      <c r="Z142" s="43"/>
      <c r="AA142" s="43"/>
      <c r="AB142" s="43"/>
      <c r="AC142" s="43"/>
      <c r="AD142" s="43"/>
      <c r="AE142" s="43"/>
    </row>
    <row r="143" spans="15:31" x14ac:dyDescent="0.2">
      <c r="P143" s="43"/>
      <c r="Q143" s="60"/>
      <c r="R143" s="43"/>
      <c r="S143" s="43"/>
      <c r="T143" s="43"/>
      <c r="U143" s="43"/>
      <c r="V143" s="43"/>
      <c r="W143" s="43"/>
      <c r="X143" s="43"/>
      <c r="Y143" s="43"/>
      <c r="Z143" s="43"/>
      <c r="AA143" s="43"/>
      <c r="AB143" s="43"/>
      <c r="AC143" s="43"/>
      <c r="AD143" s="43"/>
      <c r="AE143" s="43"/>
    </row>
    <row r="144" spans="15:31" x14ac:dyDescent="0.2">
      <c r="P144" s="43"/>
      <c r="Q144" s="60"/>
      <c r="R144" s="43"/>
      <c r="S144" s="43"/>
      <c r="T144" s="43"/>
      <c r="U144" s="43"/>
      <c r="V144" s="43"/>
      <c r="W144" s="43"/>
      <c r="X144" s="43"/>
      <c r="Y144" s="43"/>
      <c r="Z144" s="43"/>
      <c r="AA144" s="43"/>
      <c r="AB144" s="43"/>
      <c r="AC144" s="43"/>
      <c r="AD144" s="43"/>
      <c r="AE144" s="43"/>
    </row>
    <row r="145" spans="16:31" x14ac:dyDescent="0.2">
      <c r="P145" s="43"/>
      <c r="Q145" s="60"/>
      <c r="R145" s="43"/>
      <c r="S145" s="43"/>
      <c r="T145" s="43"/>
      <c r="U145" s="43"/>
      <c r="V145" s="43"/>
      <c r="W145" s="43"/>
      <c r="X145" s="43"/>
      <c r="Y145" s="43"/>
      <c r="Z145" s="43"/>
      <c r="AA145" s="43"/>
      <c r="AB145" s="43"/>
      <c r="AC145" s="43"/>
      <c r="AD145" s="43"/>
      <c r="AE145" s="43"/>
    </row>
    <row r="146" spans="16:31" x14ac:dyDescent="0.2">
      <c r="P146" s="43"/>
      <c r="Q146" s="60"/>
      <c r="R146" s="43"/>
      <c r="S146" s="43"/>
      <c r="T146" s="43"/>
      <c r="U146" s="43"/>
      <c r="V146" s="43"/>
      <c r="W146" s="43"/>
      <c r="X146" s="43"/>
      <c r="Y146" s="43"/>
      <c r="Z146" s="43"/>
      <c r="AA146" s="43"/>
      <c r="AB146" s="43"/>
      <c r="AC146" s="43"/>
      <c r="AD146" s="43"/>
      <c r="AE146" s="43"/>
    </row>
    <row r="147" spans="16:31" x14ac:dyDescent="0.2">
      <c r="P147" s="43"/>
      <c r="Q147" s="60"/>
      <c r="R147" s="43"/>
      <c r="S147" s="43"/>
      <c r="T147" s="43"/>
      <c r="U147" s="43"/>
      <c r="V147" s="43"/>
      <c r="W147" s="43"/>
      <c r="X147" s="43"/>
      <c r="Y147" s="43"/>
      <c r="Z147" s="43"/>
      <c r="AA147" s="43"/>
      <c r="AB147" s="43"/>
      <c r="AC147" s="43"/>
      <c r="AD147" s="43"/>
      <c r="AE147" s="43"/>
    </row>
    <row r="148" spans="16:31" x14ac:dyDescent="0.2">
      <c r="P148" s="43"/>
      <c r="Q148" s="60"/>
      <c r="R148" s="43"/>
      <c r="S148" s="43"/>
      <c r="T148" s="43"/>
      <c r="U148" s="43"/>
      <c r="V148" s="43"/>
      <c r="W148" s="43"/>
      <c r="X148" s="43"/>
      <c r="Y148" s="43"/>
      <c r="Z148" s="43"/>
      <c r="AA148" s="43"/>
      <c r="AB148" s="43"/>
      <c r="AC148" s="43"/>
      <c r="AD148" s="43"/>
      <c r="AE148" s="43"/>
    </row>
    <row r="149" spans="16:31" x14ac:dyDescent="0.2">
      <c r="P149" s="43"/>
      <c r="Q149" s="60"/>
      <c r="R149" s="43"/>
      <c r="S149" s="43"/>
      <c r="T149" s="43"/>
      <c r="U149" s="43"/>
      <c r="V149" s="43"/>
      <c r="W149" s="43"/>
      <c r="X149" s="43"/>
      <c r="Y149" s="43"/>
      <c r="Z149" s="43"/>
      <c r="AA149" s="43"/>
      <c r="AB149" s="43"/>
      <c r="AC149" s="43"/>
      <c r="AD149" s="43"/>
      <c r="AE149" s="43"/>
    </row>
    <row r="150" spans="16:31" x14ac:dyDescent="0.2">
      <c r="P150" s="43"/>
      <c r="Q150" s="60"/>
      <c r="R150" s="43"/>
      <c r="S150" s="43"/>
      <c r="T150" s="43"/>
      <c r="U150" s="43"/>
      <c r="V150" s="43"/>
      <c r="W150" s="43"/>
      <c r="X150" s="43"/>
      <c r="Y150" s="43"/>
      <c r="Z150" s="43"/>
      <c r="AA150" s="43"/>
      <c r="AB150" s="43"/>
      <c r="AC150" s="43"/>
      <c r="AD150" s="43"/>
      <c r="AE150" s="43"/>
    </row>
    <row r="151" spans="16:31" x14ac:dyDescent="0.2">
      <c r="P151" s="43"/>
      <c r="Q151" s="60"/>
      <c r="R151" s="43"/>
      <c r="S151" s="43"/>
      <c r="T151" s="43"/>
      <c r="U151" s="43"/>
      <c r="V151" s="43"/>
      <c r="W151" s="43"/>
      <c r="X151" s="43"/>
      <c r="Y151" s="43"/>
      <c r="Z151" s="43"/>
      <c r="AA151" s="43"/>
      <c r="AB151" s="43"/>
      <c r="AC151" s="43"/>
      <c r="AD151" s="43"/>
      <c r="AE151" s="43"/>
    </row>
    <row r="152" spans="16:31" x14ac:dyDescent="0.2">
      <c r="P152" s="43"/>
      <c r="Q152" s="60"/>
      <c r="R152" s="43"/>
      <c r="S152" s="43"/>
      <c r="T152" s="43"/>
      <c r="U152" s="43"/>
      <c r="V152" s="43"/>
      <c r="W152" s="43"/>
      <c r="X152" s="43"/>
      <c r="Y152" s="43"/>
      <c r="Z152" s="43"/>
      <c r="AA152" s="43"/>
      <c r="AB152" s="43"/>
      <c r="AC152" s="43"/>
      <c r="AD152" s="43"/>
      <c r="AE152" s="43"/>
    </row>
    <row r="153" spans="16:31" x14ac:dyDescent="0.2">
      <c r="P153" s="43"/>
      <c r="Q153" s="60"/>
      <c r="R153" s="43"/>
      <c r="S153" s="43"/>
      <c r="T153" s="43"/>
      <c r="U153" s="43"/>
      <c r="V153" s="43"/>
      <c r="W153" s="43"/>
      <c r="X153" s="43"/>
      <c r="Y153" s="43"/>
      <c r="Z153" s="43"/>
      <c r="AA153" s="43"/>
      <c r="AB153" s="43"/>
      <c r="AC153" s="43"/>
      <c r="AD153" s="43"/>
      <c r="AE153" s="43"/>
    </row>
    <row r="154" spans="16:31" x14ac:dyDescent="0.2">
      <c r="P154" s="43"/>
      <c r="Q154" s="60"/>
      <c r="R154" s="43"/>
      <c r="S154" s="43"/>
      <c r="T154" s="43"/>
      <c r="U154" s="43"/>
      <c r="V154" s="43"/>
      <c r="W154" s="43"/>
      <c r="X154" s="43"/>
      <c r="Y154" s="43"/>
      <c r="Z154" s="43"/>
      <c r="AA154" s="43"/>
      <c r="AB154" s="43"/>
      <c r="AC154" s="43"/>
      <c r="AD154" s="43"/>
      <c r="AE154" s="43"/>
    </row>
    <row r="155" spans="16:31" x14ac:dyDescent="0.2">
      <c r="P155" s="43"/>
      <c r="Q155" s="60"/>
      <c r="R155" s="43"/>
      <c r="S155" s="43"/>
      <c r="T155" s="43"/>
      <c r="U155" s="43"/>
      <c r="V155" s="43"/>
      <c r="W155" s="43"/>
      <c r="X155" s="43"/>
      <c r="Y155" s="43"/>
      <c r="Z155" s="43"/>
      <c r="AA155" s="43"/>
      <c r="AB155" s="43"/>
      <c r="AC155" s="43"/>
      <c r="AD155" s="43"/>
      <c r="AE155" s="43"/>
    </row>
    <row r="156" spans="16:31" x14ac:dyDescent="0.2">
      <c r="P156" s="43"/>
      <c r="Q156" s="60"/>
      <c r="R156" s="43"/>
      <c r="S156" s="43"/>
      <c r="T156" s="43"/>
      <c r="U156" s="43"/>
      <c r="V156" s="43"/>
      <c r="W156" s="43"/>
      <c r="X156" s="43"/>
      <c r="Y156" s="43"/>
      <c r="Z156" s="43"/>
      <c r="AA156" s="43"/>
      <c r="AB156" s="43"/>
      <c r="AC156" s="43"/>
      <c r="AD156" s="43"/>
      <c r="AE156" s="43"/>
    </row>
    <row r="157" spans="16:31" x14ac:dyDescent="0.2">
      <c r="P157" s="43"/>
      <c r="Q157" s="60"/>
      <c r="R157" s="43"/>
      <c r="S157" s="43"/>
      <c r="T157" s="43"/>
      <c r="U157" s="43"/>
      <c r="V157" s="43"/>
      <c r="W157" s="43"/>
      <c r="X157" s="43"/>
      <c r="Y157" s="43"/>
      <c r="Z157" s="43"/>
      <c r="AA157" s="43"/>
      <c r="AB157" s="43"/>
      <c r="AC157" s="43"/>
      <c r="AD157" s="43"/>
      <c r="AE157" s="43"/>
    </row>
    <row r="158" spans="16:31" x14ac:dyDescent="0.2">
      <c r="P158" s="41"/>
      <c r="R158" s="58"/>
      <c r="S158" s="41"/>
      <c r="T158" s="41"/>
      <c r="U158" s="41"/>
      <c r="V158" s="41"/>
      <c r="W158" s="41"/>
      <c r="X158" s="41"/>
      <c r="Y158" s="41"/>
      <c r="Z158" s="41"/>
      <c r="AA158" s="41"/>
      <c r="AB158" s="41"/>
      <c r="AC158" s="41"/>
    </row>
    <row r="159" spans="16:31" x14ac:dyDescent="0.2">
      <c r="P159" s="41"/>
      <c r="R159" s="41"/>
      <c r="S159" s="41"/>
      <c r="T159" s="41"/>
      <c r="U159" s="41"/>
      <c r="V159" s="41"/>
      <c r="W159" s="41"/>
      <c r="X159" s="41"/>
      <c r="Y159" s="41"/>
      <c r="Z159" s="41"/>
      <c r="AA159" s="41"/>
      <c r="AB159" s="41"/>
      <c r="AC159" s="41"/>
    </row>
    <row r="160" spans="16:31" x14ac:dyDescent="0.2">
      <c r="P160" s="41"/>
      <c r="R160" s="41"/>
      <c r="S160" s="41"/>
      <c r="T160" s="41"/>
      <c r="U160" s="41"/>
      <c r="V160" s="41"/>
      <c r="W160" s="41"/>
      <c r="X160" s="41"/>
      <c r="Y160" s="41"/>
      <c r="Z160" s="41"/>
      <c r="AA160" s="41"/>
      <c r="AB160" s="41"/>
      <c r="AC160" s="41"/>
    </row>
    <row r="161" spans="16:29" x14ac:dyDescent="0.2">
      <c r="P161" s="41"/>
      <c r="R161" s="41"/>
      <c r="S161" s="41"/>
      <c r="T161" s="41"/>
      <c r="U161" s="41"/>
      <c r="V161" s="41"/>
      <c r="W161" s="41"/>
      <c r="X161" s="41"/>
      <c r="Y161" s="41"/>
      <c r="Z161" s="41"/>
      <c r="AA161" s="41"/>
      <c r="AB161" s="41"/>
      <c r="AC161" s="41"/>
    </row>
    <row r="162" spans="16:29" x14ac:dyDescent="0.2">
      <c r="P162" s="41"/>
      <c r="R162" s="57"/>
      <c r="S162" s="41"/>
      <c r="T162" s="41"/>
      <c r="U162" s="41"/>
      <c r="V162" s="41"/>
      <c r="W162" s="41"/>
      <c r="X162" s="41"/>
      <c r="Y162" s="41"/>
      <c r="Z162" s="41"/>
      <c r="AA162" s="41"/>
      <c r="AB162" s="41"/>
      <c r="AC162" s="41"/>
    </row>
    <row r="163" spans="16:29" x14ac:dyDescent="0.2">
      <c r="P163" s="41"/>
      <c r="R163" s="41"/>
      <c r="S163" s="41"/>
      <c r="T163" s="41"/>
      <c r="U163" s="41"/>
      <c r="V163" s="41"/>
      <c r="W163" s="41"/>
      <c r="X163" s="41"/>
      <c r="Y163" s="41"/>
      <c r="Z163" s="41"/>
      <c r="AA163" s="41"/>
      <c r="AB163" s="41"/>
      <c r="AC163" s="41"/>
    </row>
    <row r="164" spans="16:29" x14ac:dyDescent="0.2">
      <c r="P164" s="41"/>
      <c r="R164" s="41"/>
      <c r="S164" s="41"/>
      <c r="T164" s="41"/>
      <c r="U164" s="41"/>
      <c r="V164" s="41"/>
      <c r="W164" s="41"/>
      <c r="X164" s="41"/>
      <c r="Y164" s="41"/>
      <c r="Z164" s="41"/>
      <c r="AA164" s="41"/>
      <c r="AB164" s="41"/>
      <c r="AC164" s="41"/>
    </row>
    <row r="165" spans="16:29" x14ac:dyDescent="0.2">
      <c r="P165" s="41"/>
      <c r="R165" s="58"/>
      <c r="S165" s="41"/>
      <c r="T165" s="41"/>
      <c r="U165" s="41"/>
      <c r="V165" s="41"/>
      <c r="W165" s="41"/>
      <c r="X165" s="41"/>
      <c r="Y165" s="41"/>
      <c r="Z165" s="41"/>
      <c r="AA165" s="41"/>
      <c r="AB165" s="41"/>
      <c r="AC165" s="41"/>
    </row>
    <row r="166" spans="16:29" x14ac:dyDescent="0.2">
      <c r="P166" s="41"/>
      <c r="R166" s="58"/>
      <c r="S166" s="41"/>
      <c r="T166" s="41"/>
      <c r="U166" s="41"/>
      <c r="V166" s="41"/>
      <c r="W166" s="41"/>
      <c r="X166" s="41"/>
      <c r="Y166" s="41"/>
      <c r="Z166" s="41"/>
      <c r="AA166" s="41"/>
      <c r="AB166" s="41"/>
      <c r="AC166" s="56"/>
    </row>
    <row r="167" spans="16:29" x14ac:dyDescent="0.2">
      <c r="P167" s="41"/>
      <c r="R167" s="58"/>
      <c r="S167" s="41"/>
      <c r="T167" s="41"/>
      <c r="U167" s="41"/>
      <c r="V167" s="41"/>
      <c r="W167" s="41"/>
      <c r="X167" s="41"/>
      <c r="Y167" s="41"/>
      <c r="Z167" s="41"/>
      <c r="AA167" s="41"/>
      <c r="AB167" s="41"/>
      <c r="AC167" s="41"/>
    </row>
  </sheetData>
  <mergeCells count="2">
    <mergeCell ref="A9:A10"/>
    <mergeCell ref="B9:B10"/>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C148"/>
  <sheetViews>
    <sheetView topLeftCell="A31" workbookViewId="0"/>
  </sheetViews>
  <sheetFormatPr defaultRowHeight="14.25" customHeight="1" x14ac:dyDescent="0.2"/>
  <cols>
    <col min="1" max="1" width="24" bestFit="1" customWidth="1"/>
    <col min="2" max="2" width="24.125" customWidth="1"/>
    <col min="3" max="3" width="21.5" customWidth="1"/>
    <col min="4" max="4" width="22.625" bestFit="1" customWidth="1"/>
    <col min="5" max="5" width="10.75" customWidth="1"/>
    <col min="8" max="8" width="12.875" customWidth="1"/>
    <col min="9" max="9" width="23.75" customWidth="1"/>
    <col min="10" max="10" width="17" customWidth="1"/>
    <col min="11" max="11" width="12.25" customWidth="1"/>
    <col min="15" max="29" width="9" style="96"/>
  </cols>
  <sheetData>
    <row r="1" spans="1:14" ht="22.5" customHeight="1" x14ac:dyDescent="0.2">
      <c r="A1" s="10" t="s">
        <v>292</v>
      </c>
      <c r="D1" s="43"/>
      <c r="E1" s="43"/>
      <c r="F1" s="43"/>
      <c r="G1" s="43"/>
      <c r="H1" s="43"/>
      <c r="I1" s="43"/>
      <c r="J1" s="43"/>
      <c r="K1" s="43"/>
      <c r="L1" s="43"/>
      <c r="M1" s="43"/>
      <c r="N1" s="43"/>
    </row>
    <row r="2" spans="1:14" ht="14.25" customHeight="1" x14ac:dyDescent="0.2">
      <c r="A2" s="134" t="s">
        <v>35</v>
      </c>
      <c r="B2" s="142" t="s">
        <v>68</v>
      </c>
      <c r="C2" s="144" t="s">
        <v>49</v>
      </c>
      <c r="D2" s="144" t="s">
        <v>69</v>
      </c>
      <c r="E2" s="126" t="s">
        <v>56</v>
      </c>
      <c r="F2" s="43"/>
      <c r="G2" s="43"/>
      <c r="H2" s="43"/>
      <c r="I2" s="43"/>
      <c r="J2" s="43"/>
      <c r="K2" s="43"/>
      <c r="L2" s="43"/>
      <c r="M2" s="43"/>
      <c r="N2" s="43"/>
    </row>
    <row r="3" spans="1:14" ht="14.25" customHeight="1" thickBot="1" x14ac:dyDescent="0.25">
      <c r="A3" s="135"/>
      <c r="B3" s="143"/>
      <c r="C3" s="145"/>
      <c r="D3" s="145"/>
      <c r="E3" s="127"/>
      <c r="F3" s="43"/>
      <c r="G3" s="43"/>
      <c r="H3" s="43"/>
      <c r="I3" s="43"/>
      <c r="J3" s="43"/>
      <c r="K3" s="43"/>
      <c r="L3" s="43"/>
      <c r="M3" s="43"/>
      <c r="N3" s="43"/>
    </row>
    <row r="4" spans="1:14" ht="15.75" thickTop="1" thickBot="1" x14ac:dyDescent="0.25">
      <c r="A4" s="42" t="s">
        <v>215</v>
      </c>
      <c r="B4" s="25" t="s">
        <v>216</v>
      </c>
      <c r="C4" s="104" t="s">
        <v>107</v>
      </c>
      <c r="D4" s="3" t="s">
        <v>217</v>
      </c>
      <c r="E4" s="71">
        <v>2.4</v>
      </c>
      <c r="F4" s="43"/>
      <c r="G4" s="43"/>
      <c r="H4" s="43"/>
      <c r="I4" s="43"/>
      <c r="J4" s="43"/>
      <c r="K4" s="43"/>
      <c r="L4" s="43"/>
      <c r="M4" s="43"/>
      <c r="N4" s="43"/>
    </row>
    <row r="5" spans="1:14" ht="15" thickBot="1" x14ac:dyDescent="0.25">
      <c r="A5" s="42" t="s">
        <v>218</v>
      </c>
      <c r="B5" s="25" t="s">
        <v>216</v>
      </c>
      <c r="C5" s="104" t="s">
        <v>107</v>
      </c>
      <c r="D5" s="3" t="s">
        <v>217</v>
      </c>
      <c r="E5" s="71">
        <v>0.8</v>
      </c>
      <c r="F5" s="43"/>
      <c r="G5" s="43"/>
      <c r="H5" s="43"/>
      <c r="I5" s="43"/>
      <c r="J5" s="43"/>
      <c r="K5" s="43"/>
      <c r="L5" s="43"/>
      <c r="M5" s="43"/>
      <c r="N5" s="43"/>
    </row>
    <row r="6" spans="1:14" ht="15" thickBot="1" x14ac:dyDescent="0.25">
      <c r="A6" s="42" t="s">
        <v>319</v>
      </c>
      <c r="B6" s="25" t="s">
        <v>216</v>
      </c>
      <c r="C6" s="104" t="s">
        <v>107</v>
      </c>
      <c r="D6" s="3" t="s">
        <v>217</v>
      </c>
      <c r="E6" s="71">
        <v>0.6</v>
      </c>
      <c r="F6" s="43"/>
      <c r="G6" s="43"/>
      <c r="H6" s="43"/>
      <c r="I6" s="43"/>
      <c r="J6" s="43"/>
      <c r="K6" s="43"/>
      <c r="L6" s="43"/>
      <c r="M6" s="43"/>
      <c r="N6" s="43"/>
    </row>
    <row r="7" spans="1:14" ht="15" thickBot="1" x14ac:dyDescent="0.25">
      <c r="A7" s="42" t="s">
        <v>219</v>
      </c>
      <c r="B7" s="25" t="s">
        <v>216</v>
      </c>
      <c r="C7" s="104" t="s">
        <v>107</v>
      </c>
      <c r="D7" s="3" t="s">
        <v>217</v>
      </c>
      <c r="E7" s="71">
        <v>0.8</v>
      </c>
      <c r="F7" s="43"/>
      <c r="G7" s="43"/>
      <c r="H7" s="43"/>
      <c r="I7" s="43"/>
      <c r="J7" s="43"/>
      <c r="K7" s="43"/>
      <c r="L7" s="43"/>
      <c r="M7" s="43"/>
      <c r="N7" s="43"/>
    </row>
    <row r="8" spans="1:14" ht="15" thickBot="1" x14ac:dyDescent="0.25">
      <c r="A8" s="42" t="s">
        <v>220</v>
      </c>
      <c r="B8" s="25" t="s">
        <v>221</v>
      </c>
      <c r="C8" s="104" t="s">
        <v>222</v>
      </c>
      <c r="D8" s="3" t="s">
        <v>217</v>
      </c>
      <c r="E8" s="71">
        <v>59.74</v>
      </c>
      <c r="F8" s="43"/>
      <c r="G8" s="43"/>
      <c r="H8" s="43"/>
      <c r="I8" s="43"/>
      <c r="J8" s="43"/>
      <c r="K8" s="43"/>
      <c r="L8" s="43"/>
      <c r="M8" s="43"/>
      <c r="N8" s="43"/>
    </row>
    <row r="9" spans="1:14" ht="15" thickBot="1" x14ac:dyDescent="0.25">
      <c r="A9" s="42" t="s">
        <v>223</v>
      </c>
      <c r="B9" s="25" t="s">
        <v>320</v>
      </c>
      <c r="C9" s="104" t="s">
        <v>224</v>
      </c>
      <c r="D9" s="3" t="s">
        <v>217</v>
      </c>
      <c r="E9" s="71">
        <v>1.123</v>
      </c>
      <c r="F9" s="43"/>
      <c r="G9" s="43"/>
      <c r="H9" s="43"/>
      <c r="I9" s="43"/>
      <c r="J9" s="43"/>
      <c r="K9" s="43"/>
      <c r="L9" s="43"/>
      <c r="M9" s="43"/>
      <c r="N9" s="43"/>
    </row>
    <row r="10" spans="1:14" ht="15" thickBot="1" x14ac:dyDescent="0.25">
      <c r="A10" s="42" t="s">
        <v>225</v>
      </c>
      <c r="B10" s="25" t="s">
        <v>225</v>
      </c>
      <c r="C10" s="104" t="s">
        <v>226</v>
      </c>
      <c r="D10" s="3" t="s">
        <v>72</v>
      </c>
      <c r="E10" s="71">
        <v>2.14</v>
      </c>
      <c r="F10" s="43"/>
      <c r="G10" s="43"/>
      <c r="H10" s="43"/>
      <c r="I10" s="43"/>
      <c r="J10" s="43"/>
      <c r="K10" s="43"/>
      <c r="L10" s="43"/>
      <c r="M10" s="43"/>
      <c r="N10" s="43"/>
    </row>
    <row r="11" spans="1:14" ht="15" thickBot="1" x14ac:dyDescent="0.25">
      <c r="A11" s="42" t="s">
        <v>227</v>
      </c>
      <c r="B11" s="25" t="s">
        <v>228</v>
      </c>
      <c r="C11" s="104" t="s">
        <v>224</v>
      </c>
      <c r="D11" s="3" t="s">
        <v>217</v>
      </c>
      <c r="E11" s="71">
        <v>1.03</v>
      </c>
      <c r="F11" s="43"/>
      <c r="G11" s="43"/>
      <c r="H11" s="43"/>
      <c r="I11" s="43"/>
      <c r="J11" s="43"/>
      <c r="K11" s="43"/>
      <c r="L11" s="43"/>
      <c r="M11" s="43"/>
      <c r="N11" s="43"/>
    </row>
    <row r="12" spans="1:14" ht="15" thickBot="1" x14ac:dyDescent="0.25">
      <c r="A12" s="42" t="s">
        <v>321</v>
      </c>
      <c r="B12" s="25" t="s">
        <v>248</v>
      </c>
      <c r="C12" s="104" t="s">
        <v>224</v>
      </c>
      <c r="D12" s="3" t="s">
        <v>217</v>
      </c>
      <c r="E12" s="71">
        <v>1</v>
      </c>
      <c r="F12" s="43"/>
      <c r="G12" s="43"/>
      <c r="H12" s="43"/>
      <c r="I12" s="43"/>
      <c r="J12" s="43"/>
      <c r="K12" s="43"/>
      <c r="L12" s="43"/>
      <c r="M12" s="43"/>
      <c r="N12" s="43"/>
    </row>
    <row r="13" spans="1:14" ht="15" thickBot="1" x14ac:dyDescent="0.25">
      <c r="A13" s="42" t="s">
        <v>229</v>
      </c>
      <c r="B13" s="25" t="s">
        <v>216</v>
      </c>
      <c r="C13" s="104" t="s">
        <v>107</v>
      </c>
      <c r="D13" s="3" t="s">
        <v>217</v>
      </c>
      <c r="E13" s="71">
        <v>0.8</v>
      </c>
      <c r="F13" s="43"/>
      <c r="G13" s="43"/>
      <c r="H13" s="43"/>
      <c r="I13" s="43"/>
      <c r="J13" s="43"/>
      <c r="K13" s="43"/>
      <c r="L13" s="43"/>
      <c r="M13" s="43"/>
      <c r="N13" s="43"/>
    </row>
    <row r="14" spans="1:14" ht="15" thickBot="1" x14ac:dyDescent="0.25">
      <c r="A14" s="42" t="s">
        <v>230</v>
      </c>
      <c r="B14" s="25" t="s">
        <v>194</v>
      </c>
      <c r="C14" s="104" t="s">
        <v>58</v>
      </c>
      <c r="D14" s="3" t="s">
        <v>312</v>
      </c>
      <c r="E14" s="71">
        <v>9.9</v>
      </c>
      <c r="F14" s="43"/>
      <c r="G14" s="43"/>
      <c r="H14" s="43"/>
      <c r="I14" s="43"/>
      <c r="J14" s="43"/>
      <c r="K14" s="43"/>
      <c r="L14" s="43"/>
      <c r="M14" s="43"/>
      <c r="N14" s="43"/>
    </row>
    <row r="15" spans="1:14" ht="23.25" thickBot="1" x14ac:dyDescent="0.25">
      <c r="A15" s="42" t="s">
        <v>231</v>
      </c>
      <c r="B15" s="25" t="s">
        <v>440</v>
      </c>
      <c r="C15" s="104" t="s">
        <v>232</v>
      </c>
      <c r="D15" s="3" t="s">
        <v>190</v>
      </c>
      <c r="E15" s="71">
        <v>30</v>
      </c>
      <c r="F15" s="43"/>
      <c r="G15" s="43"/>
      <c r="H15" s="43"/>
      <c r="I15" s="43"/>
      <c r="J15" s="43"/>
      <c r="K15" s="43"/>
      <c r="L15" s="43"/>
      <c r="M15" s="43"/>
      <c r="N15" s="43"/>
    </row>
    <row r="16" spans="1:14" ht="15" thickBot="1" x14ac:dyDescent="0.25">
      <c r="A16" s="42" t="s">
        <v>233</v>
      </c>
      <c r="B16" s="25" t="s">
        <v>234</v>
      </c>
      <c r="C16" s="104" t="s">
        <v>226</v>
      </c>
      <c r="D16" s="3" t="s">
        <v>62</v>
      </c>
      <c r="E16" s="71">
        <v>50</v>
      </c>
      <c r="F16" s="43"/>
      <c r="G16" s="43"/>
      <c r="H16" s="43"/>
      <c r="I16" s="43"/>
      <c r="J16" s="43"/>
      <c r="K16" s="43"/>
      <c r="L16" s="43"/>
      <c r="M16" s="43"/>
      <c r="N16" s="43"/>
    </row>
    <row r="17" spans="1:14" ht="15" thickBot="1" x14ac:dyDescent="0.25">
      <c r="A17" s="42" t="s">
        <v>235</v>
      </c>
      <c r="B17" s="25" t="s">
        <v>194</v>
      </c>
      <c r="C17" s="104" t="s">
        <v>192</v>
      </c>
      <c r="D17" s="3" t="s">
        <v>448</v>
      </c>
      <c r="E17" s="71">
        <v>5.2</v>
      </c>
      <c r="F17" s="43"/>
      <c r="G17" s="43"/>
      <c r="H17" s="43"/>
      <c r="I17" s="43"/>
      <c r="J17" s="43"/>
      <c r="K17" s="43"/>
      <c r="L17" s="43"/>
      <c r="M17" s="43"/>
      <c r="N17" s="43"/>
    </row>
    <row r="18" spans="1:14" ht="15" thickBot="1" x14ac:dyDescent="0.25">
      <c r="A18" s="42" t="s">
        <v>236</v>
      </c>
      <c r="B18" s="25" t="s">
        <v>144</v>
      </c>
      <c r="C18" s="104" t="s">
        <v>192</v>
      </c>
      <c r="D18" s="3" t="s">
        <v>191</v>
      </c>
      <c r="E18" s="71">
        <v>19</v>
      </c>
      <c r="F18" s="43"/>
      <c r="G18" s="43"/>
      <c r="H18" s="43"/>
      <c r="I18" s="43"/>
      <c r="J18" s="43"/>
      <c r="K18" s="43"/>
      <c r="L18" s="43"/>
      <c r="M18" s="43"/>
      <c r="N18" s="43"/>
    </row>
    <row r="19" spans="1:14" ht="15" thickBot="1" x14ac:dyDescent="0.25">
      <c r="A19" s="42" t="s">
        <v>237</v>
      </c>
      <c r="B19" s="25" t="s">
        <v>194</v>
      </c>
      <c r="C19" s="104" t="s">
        <v>192</v>
      </c>
      <c r="D19" s="3" t="s">
        <v>191</v>
      </c>
      <c r="E19" s="71">
        <v>27.2</v>
      </c>
      <c r="F19" s="43"/>
      <c r="G19" s="43"/>
      <c r="H19" s="43"/>
      <c r="I19" s="43"/>
      <c r="J19" s="43"/>
      <c r="K19" s="43"/>
      <c r="L19" s="43"/>
      <c r="M19" s="43"/>
      <c r="N19" s="43"/>
    </row>
    <row r="20" spans="1:14" ht="15" thickBot="1" x14ac:dyDescent="0.25">
      <c r="A20" s="42" t="s">
        <v>238</v>
      </c>
      <c r="B20" s="25" t="s">
        <v>239</v>
      </c>
      <c r="C20" s="104" t="s">
        <v>58</v>
      </c>
      <c r="D20" s="3" t="s">
        <v>312</v>
      </c>
      <c r="E20" s="71">
        <v>140.69999999999999</v>
      </c>
      <c r="F20" s="43"/>
      <c r="G20" s="43"/>
      <c r="H20" s="43"/>
      <c r="I20" s="43"/>
      <c r="J20" s="43"/>
      <c r="K20" s="43"/>
      <c r="L20" s="43"/>
      <c r="M20" s="43"/>
      <c r="N20" s="43"/>
    </row>
    <row r="21" spans="1:14" ht="15" thickBot="1" x14ac:dyDescent="0.25">
      <c r="A21" s="42" t="s">
        <v>240</v>
      </c>
      <c r="B21" s="25" t="s">
        <v>241</v>
      </c>
      <c r="C21" s="104" t="s">
        <v>107</v>
      </c>
      <c r="D21" s="3" t="s">
        <v>217</v>
      </c>
      <c r="E21" s="71">
        <v>2.8079999999999998</v>
      </c>
      <c r="F21" s="43"/>
      <c r="G21" s="43"/>
      <c r="H21" s="43"/>
      <c r="I21" s="43"/>
      <c r="J21" s="43"/>
      <c r="K21" s="43"/>
      <c r="L21" s="43"/>
      <c r="M21" s="43"/>
      <c r="N21" s="43"/>
    </row>
    <row r="22" spans="1:14" ht="23.25" thickBot="1" x14ac:dyDescent="0.25">
      <c r="A22" s="42" t="s">
        <v>242</v>
      </c>
      <c r="B22" s="25" t="s">
        <v>440</v>
      </c>
      <c r="C22" s="104" t="s">
        <v>232</v>
      </c>
      <c r="D22" s="3" t="s">
        <v>190</v>
      </c>
      <c r="E22" s="71">
        <v>30</v>
      </c>
      <c r="F22" s="43"/>
      <c r="G22" s="43"/>
      <c r="H22" s="43"/>
      <c r="I22" s="43"/>
      <c r="J22" s="43"/>
      <c r="K22" s="43"/>
      <c r="L22" s="43"/>
      <c r="M22" s="43"/>
      <c r="N22" s="43"/>
    </row>
    <row r="23" spans="1:14" ht="15" thickBot="1" x14ac:dyDescent="0.25">
      <c r="A23" s="42" t="s">
        <v>243</v>
      </c>
      <c r="B23" s="25" t="s">
        <v>144</v>
      </c>
      <c r="C23" s="104" t="s">
        <v>192</v>
      </c>
      <c r="D23" s="3" t="s">
        <v>191</v>
      </c>
      <c r="E23" s="71">
        <v>20</v>
      </c>
      <c r="F23" s="43"/>
      <c r="G23" s="43"/>
      <c r="H23" s="43"/>
      <c r="I23" s="43"/>
      <c r="J23" s="43"/>
      <c r="K23" s="43"/>
      <c r="L23" s="43"/>
      <c r="M23" s="43"/>
      <c r="N23" s="43"/>
    </row>
    <row r="24" spans="1:14" ht="15" thickBot="1" x14ac:dyDescent="0.25">
      <c r="A24" s="42" t="s">
        <v>244</v>
      </c>
      <c r="B24" s="25" t="s">
        <v>194</v>
      </c>
      <c r="C24" s="104" t="s">
        <v>58</v>
      </c>
      <c r="D24" s="3" t="s">
        <v>312</v>
      </c>
      <c r="E24" s="71">
        <v>4.8</v>
      </c>
      <c r="F24" s="43"/>
      <c r="G24" s="43"/>
      <c r="H24" s="43"/>
      <c r="I24" s="43"/>
      <c r="J24" s="43"/>
      <c r="K24" s="43"/>
      <c r="L24" s="43"/>
      <c r="M24" s="43"/>
      <c r="N24" s="43"/>
    </row>
    <row r="25" spans="1:14" ht="15" thickBot="1" x14ac:dyDescent="0.25">
      <c r="A25" s="42" t="s">
        <v>322</v>
      </c>
      <c r="B25" s="25" t="s">
        <v>323</v>
      </c>
      <c r="C25" s="104" t="s">
        <v>58</v>
      </c>
      <c r="D25" s="3" t="s">
        <v>312</v>
      </c>
      <c r="E25" s="71">
        <v>30</v>
      </c>
      <c r="F25" s="43"/>
      <c r="G25" s="43"/>
      <c r="H25" s="43"/>
      <c r="I25" s="43"/>
      <c r="J25" s="43"/>
      <c r="K25" s="43"/>
      <c r="L25" s="43"/>
      <c r="M25" s="43"/>
      <c r="N25" s="43"/>
    </row>
    <row r="26" spans="1:14" ht="23.25" thickBot="1" x14ac:dyDescent="0.25">
      <c r="A26" s="42" t="s">
        <v>245</v>
      </c>
      <c r="B26" s="25" t="s">
        <v>246</v>
      </c>
      <c r="C26" s="104" t="s">
        <v>324</v>
      </c>
      <c r="D26" s="3" t="s">
        <v>217</v>
      </c>
      <c r="E26" s="71">
        <v>3.9</v>
      </c>
      <c r="F26" s="43"/>
      <c r="G26" s="43"/>
      <c r="H26" s="43"/>
      <c r="I26" s="43"/>
      <c r="J26" s="43"/>
      <c r="K26" s="43"/>
      <c r="L26" s="43"/>
      <c r="M26" s="43"/>
      <c r="N26" s="43"/>
    </row>
    <row r="27" spans="1:14" ht="15" thickBot="1" x14ac:dyDescent="0.25">
      <c r="A27" s="42" t="s">
        <v>247</v>
      </c>
      <c r="B27" s="25" t="s">
        <v>325</v>
      </c>
      <c r="C27" s="104" t="s">
        <v>224</v>
      </c>
      <c r="D27" s="3" t="s">
        <v>217</v>
      </c>
      <c r="E27" s="71">
        <v>5.0599999999999996</v>
      </c>
      <c r="F27" s="43"/>
      <c r="G27" s="43"/>
      <c r="H27" s="43"/>
      <c r="I27" s="43"/>
      <c r="J27" s="43"/>
      <c r="K27" s="43"/>
      <c r="L27" s="43"/>
      <c r="M27" s="43"/>
      <c r="N27" s="43"/>
    </row>
    <row r="28" spans="1:14" ht="23.25" thickBot="1" x14ac:dyDescent="0.25">
      <c r="A28" s="42" t="s">
        <v>249</v>
      </c>
      <c r="B28" s="25" t="s">
        <v>326</v>
      </c>
      <c r="C28" s="104" t="s">
        <v>224</v>
      </c>
      <c r="D28" s="3" t="s">
        <v>217</v>
      </c>
      <c r="E28" s="71">
        <v>7.8609999999999998</v>
      </c>
      <c r="F28" s="43"/>
      <c r="G28" s="43"/>
      <c r="H28" s="43"/>
      <c r="I28" s="43"/>
      <c r="J28" s="43"/>
      <c r="K28" s="43"/>
      <c r="L28" s="43"/>
      <c r="M28" s="43"/>
      <c r="N28" s="43"/>
    </row>
    <row r="29" spans="1:14" ht="15" thickBot="1" x14ac:dyDescent="0.25">
      <c r="A29" s="42" t="s">
        <v>250</v>
      </c>
      <c r="B29" s="25" t="s">
        <v>194</v>
      </c>
      <c r="C29" s="104" t="s">
        <v>226</v>
      </c>
      <c r="D29" s="3" t="s">
        <v>62</v>
      </c>
      <c r="E29" s="71">
        <v>42</v>
      </c>
      <c r="F29" s="43"/>
      <c r="G29" s="43"/>
      <c r="H29" s="43"/>
      <c r="I29" s="43"/>
      <c r="J29" s="43"/>
      <c r="K29" s="43"/>
      <c r="L29" s="43"/>
      <c r="M29" s="43"/>
      <c r="N29" s="43"/>
    </row>
    <row r="30" spans="1:14" ht="15" thickBot="1" x14ac:dyDescent="0.25">
      <c r="A30" s="42" t="s">
        <v>251</v>
      </c>
      <c r="B30" s="25" t="s">
        <v>216</v>
      </c>
      <c r="C30" s="104" t="s">
        <v>107</v>
      </c>
      <c r="D30" s="3" t="s">
        <v>217</v>
      </c>
      <c r="E30" s="71">
        <v>0.4</v>
      </c>
      <c r="F30" s="43"/>
      <c r="G30" s="43"/>
      <c r="H30" s="43"/>
      <c r="I30" s="43"/>
      <c r="J30" s="43"/>
      <c r="K30" s="43"/>
      <c r="L30" s="43"/>
      <c r="M30" s="43"/>
      <c r="N30" s="43"/>
    </row>
    <row r="31" spans="1:14" ht="15" thickBot="1" x14ac:dyDescent="0.25">
      <c r="A31" s="42" t="s">
        <v>252</v>
      </c>
      <c r="B31" s="25" t="s">
        <v>144</v>
      </c>
      <c r="C31" s="104" t="s">
        <v>192</v>
      </c>
      <c r="D31" s="3" t="s">
        <v>191</v>
      </c>
      <c r="E31" s="71">
        <v>5</v>
      </c>
      <c r="F31" s="43"/>
      <c r="G31" s="43"/>
      <c r="H31" s="43"/>
      <c r="I31" s="43"/>
      <c r="J31" s="43"/>
      <c r="K31" s="43"/>
      <c r="L31" s="43"/>
      <c r="M31" s="43"/>
      <c r="N31" s="43"/>
    </row>
    <row r="32" spans="1:14" ht="15" thickBot="1" x14ac:dyDescent="0.25">
      <c r="A32" s="42" t="s">
        <v>327</v>
      </c>
      <c r="B32" s="25" t="s">
        <v>328</v>
      </c>
      <c r="C32" s="104" t="s">
        <v>222</v>
      </c>
      <c r="D32" s="3" t="s">
        <v>72</v>
      </c>
      <c r="E32" s="71">
        <v>11</v>
      </c>
      <c r="F32" s="43"/>
      <c r="G32" s="43"/>
      <c r="H32" s="43"/>
      <c r="I32" s="43"/>
      <c r="J32" s="43"/>
      <c r="K32" s="43"/>
      <c r="L32" s="43"/>
      <c r="M32" s="43"/>
      <c r="N32" s="43"/>
    </row>
    <row r="33" spans="1:14" ht="15" thickBot="1" x14ac:dyDescent="0.25">
      <c r="A33" s="42" t="s">
        <v>253</v>
      </c>
      <c r="B33" s="25" t="s">
        <v>325</v>
      </c>
      <c r="C33" s="104" t="s">
        <v>224</v>
      </c>
      <c r="D33" s="3" t="s">
        <v>217</v>
      </c>
      <c r="E33" s="71">
        <v>1.26</v>
      </c>
      <c r="F33" s="43"/>
      <c r="G33" s="43"/>
      <c r="H33" s="43"/>
      <c r="I33" s="43"/>
      <c r="J33" s="43"/>
      <c r="K33" s="43"/>
      <c r="L33" s="43"/>
      <c r="M33" s="43"/>
      <c r="N33" s="43"/>
    </row>
    <row r="34" spans="1:14" ht="15" thickBot="1" x14ac:dyDescent="0.25">
      <c r="A34" s="42" t="s">
        <v>254</v>
      </c>
      <c r="B34" s="25" t="s">
        <v>105</v>
      </c>
      <c r="C34" s="104" t="s">
        <v>226</v>
      </c>
      <c r="D34" s="3" t="s">
        <v>72</v>
      </c>
      <c r="E34" s="71">
        <v>29</v>
      </c>
      <c r="F34" s="43"/>
      <c r="G34" s="43"/>
      <c r="H34" s="43"/>
      <c r="I34" s="43"/>
      <c r="J34" s="43"/>
      <c r="K34" s="43"/>
      <c r="L34" s="43"/>
      <c r="M34" s="43"/>
      <c r="N34" s="43"/>
    </row>
    <row r="35" spans="1:14" ht="15" thickBot="1" x14ac:dyDescent="0.25">
      <c r="A35" s="42" t="s">
        <v>255</v>
      </c>
      <c r="B35" s="25" t="s">
        <v>325</v>
      </c>
      <c r="C35" s="104" t="s">
        <v>224</v>
      </c>
      <c r="D35" s="3" t="s">
        <v>217</v>
      </c>
      <c r="E35" s="71">
        <v>2.2999999999999998</v>
      </c>
      <c r="F35" s="43"/>
      <c r="G35" s="43"/>
      <c r="H35" s="43"/>
      <c r="I35" s="43"/>
      <c r="J35" s="43"/>
      <c r="K35" s="43"/>
      <c r="L35" s="43"/>
      <c r="M35" s="43"/>
      <c r="N35" s="43"/>
    </row>
    <row r="36" spans="1:14" ht="15" thickBot="1" x14ac:dyDescent="0.25">
      <c r="A36" s="42" t="s">
        <v>256</v>
      </c>
      <c r="B36" s="25" t="s">
        <v>109</v>
      </c>
      <c r="C36" s="104" t="s">
        <v>192</v>
      </c>
      <c r="D36" s="3" t="s">
        <v>191</v>
      </c>
      <c r="E36" s="71">
        <v>1.1000000000000001</v>
      </c>
      <c r="F36" s="43"/>
      <c r="G36" s="43"/>
      <c r="H36" s="43"/>
      <c r="I36" s="43"/>
      <c r="J36" s="43"/>
      <c r="K36" s="43"/>
      <c r="L36" s="43"/>
      <c r="M36" s="43"/>
      <c r="N36" s="43"/>
    </row>
    <row r="37" spans="1:14" ht="15" thickBot="1" x14ac:dyDescent="0.25">
      <c r="A37" s="42" t="s">
        <v>257</v>
      </c>
      <c r="B37" s="25" t="s">
        <v>109</v>
      </c>
      <c r="C37" s="104" t="s">
        <v>192</v>
      </c>
      <c r="D37" s="3" t="s">
        <v>191</v>
      </c>
      <c r="E37" s="71">
        <v>14.4</v>
      </c>
      <c r="F37" s="43"/>
      <c r="G37" s="43"/>
      <c r="H37" s="43"/>
      <c r="I37" s="43"/>
      <c r="J37" s="43"/>
      <c r="K37" s="43"/>
      <c r="L37" s="43"/>
      <c r="M37" s="43"/>
      <c r="N37" s="43"/>
    </row>
    <row r="38" spans="1:14" ht="15" thickBot="1" x14ac:dyDescent="0.25">
      <c r="A38" s="42" t="s">
        <v>258</v>
      </c>
      <c r="B38" s="25" t="s">
        <v>194</v>
      </c>
      <c r="C38" s="104" t="s">
        <v>192</v>
      </c>
      <c r="D38" s="3" t="s">
        <v>191</v>
      </c>
      <c r="E38" s="71">
        <v>6</v>
      </c>
      <c r="F38" s="43"/>
      <c r="G38" s="43"/>
      <c r="H38" s="43"/>
      <c r="I38" s="43"/>
      <c r="J38" s="43"/>
      <c r="K38" s="43"/>
      <c r="L38" s="43"/>
      <c r="M38" s="43"/>
      <c r="N38" s="43"/>
    </row>
    <row r="39" spans="1:14" ht="15" thickBot="1" x14ac:dyDescent="0.25">
      <c r="A39" s="42" t="s">
        <v>259</v>
      </c>
      <c r="B39" s="25" t="s">
        <v>260</v>
      </c>
      <c r="C39" s="104" t="s">
        <v>58</v>
      </c>
      <c r="D39" s="3" t="s">
        <v>312</v>
      </c>
      <c r="E39" s="71">
        <v>0.6</v>
      </c>
      <c r="F39" s="43"/>
      <c r="G39" s="43"/>
      <c r="H39" s="43"/>
      <c r="I39" s="43"/>
      <c r="J39" s="43"/>
      <c r="K39" s="43"/>
      <c r="L39" s="43"/>
      <c r="M39" s="43"/>
      <c r="N39" s="43"/>
    </row>
    <row r="40" spans="1:14" ht="15" thickBot="1" x14ac:dyDescent="0.25">
      <c r="A40" s="42" t="s">
        <v>261</v>
      </c>
      <c r="B40" s="25" t="s">
        <v>248</v>
      </c>
      <c r="C40" s="104" t="s">
        <v>224</v>
      </c>
      <c r="D40" s="3" t="s">
        <v>217</v>
      </c>
      <c r="E40" s="71">
        <v>5.39</v>
      </c>
      <c r="F40" s="43"/>
      <c r="G40" s="43"/>
      <c r="H40" s="43"/>
      <c r="I40" s="43"/>
      <c r="J40" s="43"/>
      <c r="K40" s="43"/>
      <c r="L40" s="43"/>
      <c r="M40" s="43"/>
      <c r="N40" s="43"/>
    </row>
    <row r="41" spans="1:14" ht="15" thickBot="1" x14ac:dyDescent="0.25">
      <c r="A41" s="42" t="s">
        <v>329</v>
      </c>
      <c r="B41" s="25" t="s">
        <v>248</v>
      </c>
      <c r="C41" s="104" t="s">
        <v>224</v>
      </c>
      <c r="D41" s="3" t="s">
        <v>217</v>
      </c>
      <c r="E41" s="71">
        <v>17.25</v>
      </c>
      <c r="F41" s="43"/>
      <c r="G41" s="43"/>
      <c r="H41" s="43"/>
      <c r="I41" s="43"/>
      <c r="J41" s="43"/>
      <c r="K41" s="43"/>
      <c r="L41" s="43"/>
      <c r="M41" s="43"/>
      <c r="N41" s="43"/>
    </row>
    <row r="42" spans="1:14" ht="15" thickBot="1" x14ac:dyDescent="0.25">
      <c r="A42" s="42" t="s">
        <v>262</v>
      </c>
      <c r="B42" s="25" t="s">
        <v>228</v>
      </c>
      <c r="C42" s="104" t="s">
        <v>224</v>
      </c>
      <c r="D42" s="3" t="s">
        <v>217</v>
      </c>
      <c r="E42" s="71">
        <v>3.45</v>
      </c>
      <c r="F42" s="43"/>
      <c r="G42" s="43"/>
      <c r="H42" s="43"/>
      <c r="I42" s="43"/>
      <c r="J42" s="43"/>
      <c r="K42" s="43"/>
      <c r="L42" s="43"/>
      <c r="M42" s="43"/>
      <c r="N42" s="43"/>
    </row>
    <row r="43" spans="1:14" ht="15" thickBot="1" x14ac:dyDescent="0.25">
      <c r="A43" s="42" t="s">
        <v>263</v>
      </c>
      <c r="B43" s="25" t="s">
        <v>264</v>
      </c>
      <c r="C43" s="104" t="s">
        <v>226</v>
      </c>
      <c r="D43" s="3" t="s">
        <v>72</v>
      </c>
      <c r="E43" s="71">
        <v>3.2</v>
      </c>
      <c r="F43" s="43"/>
      <c r="G43" s="43"/>
      <c r="H43" s="43"/>
      <c r="I43" s="43"/>
      <c r="J43" s="43"/>
      <c r="K43" s="43"/>
      <c r="L43" s="43"/>
      <c r="M43" s="43"/>
      <c r="N43" s="43"/>
    </row>
    <row r="44" spans="1:14" ht="15" thickBot="1" x14ac:dyDescent="0.25">
      <c r="A44" s="42" t="s">
        <v>265</v>
      </c>
      <c r="B44" s="25" t="s">
        <v>234</v>
      </c>
      <c r="C44" s="104" t="s">
        <v>192</v>
      </c>
      <c r="D44" s="3" t="s">
        <v>191</v>
      </c>
      <c r="E44" s="71">
        <v>33.6</v>
      </c>
      <c r="F44" s="43"/>
      <c r="G44" s="43"/>
      <c r="H44" s="43"/>
      <c r="I44" s="43"/>
      <c r="J44" s="43"/>
      <c r="K44" s="43"/>
      <c r="L44" s="43"/>
      <c r="M44" s="43"/>
      <c r="N44" s="43"/>
    </row>
    <row r="45" spans="1:14" ht="15" thickBot="1" x14ac:dyDescent="0.25">
      <c r="A45" s="42" t="s">
        <v>266</v>
      </c>
      <c r="B45" s="25" t="s">
        <v>234</v>
      </c>
      <c r="C45" s="104" t="s">
        <v>192</v>
      </c>
      <c r="D45" s="3" t="s">
        <v>191</v>
      </c>
      <c r="E45" s="71">
        <v>4.8</v>
      </c>
      <c r="F45" s="43"/>
      <c r="G45" s="43"/>
      <c r="H45" s="43"/>
      <c r="I45" s="43"/>
      <c r="J45" s="43"/>
      <c r="K45" s="43"/>
      <c r="L45" s="43"/>
      <c r="M45" s="43"/>
      <c r="N45" s="43"/>
    </row>
    <row r="46" spans="1:14" ht="15" thickBot="1" x14ac:dyDescent="0.25">
      <c r="A46" s="42" t="s">
        <v>267</v>
      </c>
      <c r="B46" s="25" t="s">
        <v>144</v>
      </c>
      <c r="C46" s="104" t="s">
        <v>192</v>
      </c>
      <c r="D46" s="3" t="s">
        <v>191</v>
      </c>
      <c r="E46" s="71">
        <v>5.7</v>
      </c>
      <c r="F46" s="43"/>
      <c r="G46" s="43"/>
      <c r="H46" s="43"/>
      <c r="I46" s="43"/>
      <c r="J46" s="43"/>
      <c r="K46" s="43"/>
      <c r="L46" s="43"/>
      <c r="M46" s="43"/>
      <c r="N46" s="43"/>
    </row>
    <row r="47" spans="1:14" ht="15" thickBot="1" x14ac:dyDescent="0.25">
      <c r="A47" s="42" t="s">
        <v>268</v>
      </c>
      <c r="B47" s="25" t="s">
        <v>268</v>
      </c>
      <c r="C47" s="104" t="s">
        <v>226</v>
      </c>
      <c r="D47" s="3" t="s">
        <v>72</v>
      </c>
      <c r="E47" s="71">
        <v>1.48</v>
      </c>
      <c r="F47" s="43"/>
      <c r="G47" s="43"/>
      <c r="H47" s="43"/>
      <c r="I47" s="43"/>
      <c r="J47" s="43"/>
      <c r="K47" s="43"/>
      <c r="L47" s="43"/>
      <c r="M47" s="43"/>
      <c r="N47" s="43"/>
    </row>
    <row r="48" spans="1:14" ht="15" thickBot="1" x14ac:dyDescent="0.25">
      <c r="A48" s="42" t="s">
        <v>269</v>
      </c>
      <c r="B48" s="25" t="s">
        <v>326</v>
      </c>
      <c r="C48" s="104" t="s">
        <v>224</v>
      </c>
      <c r="D48" s="3" t="s">
        <v>217</v>
      </c>
      <c r="E48" s="71">
        <v>2.246</v>
      </c>
      <c r="F48" s="43"/>
      <c r="G48" s="43"/>
      <c r="H48" s="43"/>
      <c r="I48" s="43"/>
      <c r="J48" s="43"/>
      <c r="K48" s="43"/>
      <c r="L48" s="43"/>
      <c r="M48" s="43"/>
      <c r="N48" s="43"/>
    </row>
    <row r="49" spans="1:29" ht="15" thickBot="1" x14ac:dyDescent="0.25">
      <c r="A49" s="42" t="s">
        <v>270</v>
      </c>
      <c r="B49" s="25" t="s">
        <v>271</v>
      </c>
      <c r="C49" s="104" t="s">
        <v>71</v>
      </c>
      <c r="D49" s="3" t="s">
        <v>67</v>
      </c>
      <c r="E49" s="71">
        <v>7</v>
      </c>
      <c r="F49" s="43"/>
      <c r="G49" s="43"/>
      <c r="H49" s="43"/>
      <c r="I49" s="43"/>
      <c r="J49" s="43"/>
      <c r="K49" s="43"/>
      <c r="L49" s="43"/>
      <c r="M49" s="43"/>
      <c r="N49" s="43"/>
    </row>
    <row r="50" spans="1:29" ht="15" thickBot="1" x14ac:dyDescent="0.25">
      <c r="A50" s="42" t="s">
        <v>310</v>
      </c>
      <c r="B50" s="25" t="s">
        <v>330</v>
      </c>
      <c r="C50" s="104" t="s">
        <v>222</v>
      </c>
      <c r="D50" s="3" t="s">
        <v>217</v>
      </c>
      <c r="E50" s="71">
        <v>3</v>
      </c>
      <c r="F50" s="43"/>
      <c r="G50" s="43"/>
      <c r="H50" s="43"/>
      <c r="I50" s="43"/>
      <c r="J50" s="43"/>
      <c r="K50" s="43"/>
      <c r="L50" s="43"/>
      <c r="M50" s="43"/>
      <c r="N50" s="43"/>
    </row>
    <row r="51" spans="1:29" s="41" customFormat="1" ht="15" thickBot="1" x14ac:dyDescent="0.25">
      <c r="A51" s="42" t="s">
        <v>272</v>
      </c>
      <c r="B51" s="25" t="s">
        <v>273</v>
      </c>
      <c r="C51" s="104" t="s">
        <v>192</v>
      </c>
      <c r="D51" s="3" t="s">
        <v>191</v>
      </c>
      <c r="E51" s="71">
        <v>2.5</v>
      </c>
      <c r="F51" s="43"/>
      <c r="G51" s="43"/>
      <c r="H51" s="43"/>
      <c r="I51" s="43"/>
      <c r="J51" s="43"/>
      <c r="K51" s="43"/>
      <c r="L51" s="43"/>
      <c r="M51" s="43"/>
      <c r="N51" s="43"/>
      <c r="O51" s="96"/>
      <c r="P51" s="96"/>
      <c r="Q51" s="96"/>
      <c r="R51" s="96"/>
      <c r="S51" s="96"/>
      <c r="T51" s="96"/>
      <c r="U51" s="96"/>
      <c r="V51" s="96"/>
      <c r="W51" s="96"/>
      <c r="X51" s="96"/>
      <c r="Y51" s="96"/>
      <c r="Z51" s="96"/>
      <c r="AA51" s="96"/>
      <c r="AB51" s="96"/>
      <c r="AC51" s="96"/>
    </row>
    <row r="52" spans="1:29" ht="15" thickBot="1" x14ac:dyDescent="0.25">
      <c r="A52" s="42" t="s">
        <v>274</v>
      </c>
      <c r="B52" s="25" t="s">
        <v>275</v>
      </c>
      <c r="C52" s="104" t="s">
        <v>222</v>
      </c>
      <c r="D52" s="3" t="s">
        <v>217</v>
      </c>
      <c r="E52" s="71">
        <v>41.3</v>
      </c>
      <c r="F52" s="43"/>
      <c r="G52" s="43"/>
      <c r="H52" s="43"/>
      <c r="I52" s="43"/>
      <c r="J52" s="43"/>
      <c r="K52" s="43"/>
      <c r="L52" s="43"/>
      <c r="M52" s="43"/>
      <c r="N52" s="43"/>
    </row>
    <row r="53" spans="1:29" ht="15" thickBot="1" x14ac:dyDescent="0.25">
      <c r="A53" s="42" t="s">
        <v>276</v>
      </c>
      <c r="B53" s="25" t="s">
        <v>216</v>
      </c>
      <c r="C53" s="104" t="s">
        <v>107</v>
      </c>
      <c r="D53" s="3" t="s">
        <v>217</v>
      </c>
      <c r="E53" s="71">
        <v>0.8</v>
      </c>
      <c r="F53" s="43"/>
      <c r="G53" s="43"/>
      <c r="H53" s="43"/>
      <c r="I53" s="43"/>
      <c r="J53" s="43"/>
      <c r="K53" s="43"/>
      <c r="L53" s="43"/>
      <c r="M53" s="43"/>
      <c r="N53" s="43"/>
    </row>
    <row r="54" spans="1:29" ht="15" thickBot="1" x14ac:dyDescent="0.25">
      <c r="A54" s="42" t="s">
        <v>277</v>
      </c>
      <c r="B54" s="25" t="s">
        <v>194</v>
      </c>
      <c r="C54" s="104" t="s">
        <v>192</v>
      </c>
      <c r="D54" s="3" t="s">
        <v>191</v>
      </c>
      <c r="E54" s="71">
        <v>50</v>
      </c>
      <c r="F54" s="43"/>
      <c r="G54" s="43"/>
      <c r="H54" s="43"/>
      <c r="I54" s="43"/>
      <c r="J54" s="43"/>
      <c r="K54" s="43"/>
      <c r="L54" s="43"/>
      <c r="M54" s="43"/>
      <c r="N54" s="43"/>
    </row>
    <row r="55" spans="1:29" ht="15" thickBot="1" x14ac:dyDescent="0.25">
      <c r="A55" s="42" t="s">
        <v>278</v>
      </c>
      <c r="B55" s="25" t="s">
        <v>279</v>
      </c>
      <c r="C55" s="104" t="s">
        <v>226</v>
      </c>
      <c r="D55" s="3" t="s">
        <v>72</v>
      </c>
      <c r="E55" s="71">
        <v>0.99</v>
      </c>
      <c r="F55" s="43"/>
      <c r="G55" s="43"/>
      <c r="H55" s="43"/>
      <c r="I55" s="43"/>
      <c r="J55" s="43"/>
      <c r="K55" s="43"/>
      <c r="L55" s="43"/>
      <c r="M55" s="43"/>
      <c r="N55" s="43"/>
    </row>
    <row r="56" spans="1:29" ht="23.25" thickBot="1" x14ac:dyDescent="0.25">
      <c r="A56" s="42" t="s">
        <v>280</v>
      </c>
      <c r="B56" s="25" t="s">
        <v>144</v>
      </c>
      <c r="C56" s="104" t="s">
        <v>224</v>
      </c>
      <c r="D56" s="3" t="s">
        <v>217</v>
      </c>
      <c r="E56" s="71">
        <v>1</v>
      </c>
      <c r="F56" s="43"/>
      <c r="G56" s="43"/>
      <c r="H56" s="43"/>
      <c r="I56" s="43"/>
      <c r="J56" s="43"/>
      <c r="K56" s="43"/>
      <c r="L56" s="43"/>
      <c r="M56" s="43"/>
      <c r="N56" s="43"/>
    </row>
    <row r="57" spans="1:29" ht="23.25" thickBot="1" x14ac:dyDescent="0.25">
      <c r="A57" s="42" t="s">
        <v>281</v>
      </c>
      <c r="B57" s="25" t="s">
        <v>281</v>
      </c>
      <c r="C57" s="104" t="s">
        <v>226</v>
      </c>
      <c r="D57" s="3" t="s">
        <v>72</v>
      </c>
      <c r="E57" s="71">
        <v>1.32</v>
      </c>
      <c r="F57" s="43"/>
      <c r="G57" s="43"/>
      <c r="H57" s="43"/>
      <c r="I57" s="43"/>
      <c r="J57" s="43"/>
      <c r="K57" s="43"/>
      <c r="L57" s="43"/>
      <c r="M57" s="43"/>
      <c r="N57" s="43"/>
    </row>
    <row r="58" spans="1:29" ht="15" thickBot="1" x14ac:dyDescent="0.25">
      <c r="A58" s="42" t="s">
        <v>282</v>
      </c>
      <c r="B58" s="25" t="s">
        <v>283</v>
      </c>
      <c r="C58" s="104" t="s">
        <v>154</v>
      </c>
      <c r="D58" s="3" t="s">
        <v>72</v>
      </c>
      <c r="E58" s="71">
        <v>16</v>
      </c>
      <c r="F58" s="43"/>
      <c r="G58" s="43"/>
      <c r="H58" s="43"/>
      <c r="I58" s="43"/>
      <c r="J58" s="43"/>
      <c r="K58" s="43"/>
      <c r="L58" s="43"/>
      <c r="M58" s="43"/>
      <c r="N58" s="43"/>
    </row>
    <row r="59" spans="1:29" ht="23.25" thickBot="1" x14ac:dyDescent="0.25">
      <c r="A59" s="42" t="s">
        <v>284</v>
      </c>
      <c r="B59" s="25" t="s">
        <v>285</v>
      </c>
      <c r="C59" s="104" t="s">
        <v>224</v>
      </c>
      <c r="D59" s="3" t="s">
        <v>217</v>
      </c>
      <c r="E59" s="71">
        <v>5.3250000000000002</v>
      </c>
      <c r="F59" s="43"/>
      <c r="G59" s="43"/>
      <c r="H59" s="43"/>
      <c r="I59" s="43"/>
      <c r="J59" s="43"/>
      <c r="K59" s="43"/>
      <c r="L59" s="43"/>
      <c r="M59" s="43"/>
      <c r="N59" s="43"/>
    </row>
    <row r="60" spans="1:29" ht="15" thickBot="1" x14ac:dyDescent="0.25">
      <c r="A60" s="42" t="s">
        <v>286</v>
      </c>
      <c r="B60" s="25" t="s">
        <v>287</v>
      </c>
      <c r="C60" s="104" t="s">
        <v>192</v>
      </c>
      <c r="D60" s="3" t="s">
        <v>191</v>
      </c>
      <c r="E60" s="71">
        <v>20</v>
      </c>
      <c r="F60" s="43"/>
      <c r="G60" s="43"/>
      <c r="H60" s="43"/>
      <c r="I60" s="43"/>
      <c r="J60" s="43"/>
      <c r="K60" s="43"/>
      <c r="L60" s="43"/>
      <c r="M60" s="43"/>
      <c r="N60" s="43"/>
    </row>
    <row r="61" spans="1:29" ht="15" thickBot="1" x14ac:dyDescent="0.25">
      <c r="A61" s="42" t="s">
        <v>288</v>
      </c>
      <c r="B61" s="25" t="s">
        <v>144</v>
      </c>
      <c r="C61" s="104" t="s">
        <v>192</v>
      </c>
      <c r="D61" s="3" t="s">
        <v>191</v>
      </c>
      <c r="E61" s="71">
        <v>4</v>
      </c>
      <c r="F61" s="43"/>
      <c r="G61" s="43"/>
      <c r="H61" s="43"/>
      <c r="I61" s="43"/>
      <c r="J61" s="43"/>
      <c r="K61" s="43"/>
      <c r="L61" s="43"/>
      <c r="M61" s="43"/>
      <c r="N61" s="43"/>
    </row>
    <row r="62" spans="1:29" ht="15" thickBot="1" x14ac:dyDescent="0.25">
      <c r="A62" s="22" t="s">
        <v>47</v>
      </c>
      <c r="B62" s="25"/>
      <c r="C62" s="104"/>
      <c r="D62" s="3"/>
      <c r="E62" s="70">
        <f>SUM(E4:E61)</f>
        <v>800.27300000000002</v>
      </c>
      <c r="F62" s="43"/>
      <c r="G62" s="43"/>
      <c r="H62" s="43"/>
      <c r="I62" s="43"/>
      <c r="J62" s="43"/>
      <c r="K62" s="43"/>
      <c r="L62" s="43"/>
      <c r="M62" s="43"/>
      <c r="N62" s="43"/>
    </row>
    <row r="63" spans="1:29" ht="14.25" customHeight="1" x14ac:dyDescent="0.2">
      <c r="A63" s="43"/>
      <c r="B63" s="43"/>
      <c r="C63" s="43"/>
      <c r="D63" s="43"/>
      <c r="E63" s="43"/>
      <c r="F63" s="43"/>
      <c r="G63" s="43"/>
      <c r="H63" s="43"/>
      <c r="I63" s="43"/>
      <c r="J63" s="43"/>
      <c r="K63" s="43"/>
      <c r="L63" s="43"/>
      <c r="M63" s="43"/>
      <c r="N63" s="43"/>
    </row>
    <row r="64" spans="1:29" ht="14.25" customHeight="1" x14ac:dyDescent="0.2">
      <c r="A64" s="43"/>
      <c r="B64" s="43"/>
      <c r="C64" s="43"/>
      <c r="D64" s="43"/>
      <c r="E64" s="43"/>
      <c r="F64" s="43"/>
      <c r="G64" s="43"/>
      <c r="H64" s="43"/>
      <c r="I64" s="43"/>
      <c r="J64" s="43"/>
      <c r="K64" s="43"/>
      <c r="L64" s="43"/>
      <c r="M64" s="43"/>
      <c r="N64" s="43"/>
    </row>
    <row r="65" spans="1:14" ht="14.25" customHeight="1" x14ac:dyDescent="0.2">
      <c r="A65" s="43"/>
      <c r="B65" s="43"/>
      <c r="C65" s="43"/>
      <c r="D65" s="43"/>
      <c r="E65" s="43"/>
      <c r="F65" s="43"/>
      <c r="G65" s="43"/>
      <c r="H65" s="43"/>
      <c r="I65" s="43"/>
      <c r="J65" s="43"/>
      <c r="K65" s="43"/>
      <c r="L65" s="43"/>
      <c r="M65" s="43"/>
      <c r="N65" s="43"/>
    </row>
    <row r="66" spans="1:14" ht="14.25" customHeight="1" x14ac:dyDescent="0.2">
      <c r="A66" s="43"/>
      <c r="B66" s="43"/>
      <c r="C66" s="43"/>
      <c r="D66" s="43"/>
      <c r="E66" s="43"/>
      <c r="F66" s="43"/>
      <c r="G66" s="43"/>
      <c r="H66" s="43"/>
      <c r="I66" s="43"/>
      <c r="J66" s="43"/>
      <c r="K66" s="43"/>
      <c r="L66" s="43"/>
      <c r="M66" s="43"/>
      <c r="N66" s="43"/>
    </row>
    <row r="67" spans="1:14" ht="14.25" customHeight="1" x14ac:dyDescent="0.2">
      <c r="A67" s="43"/>
      <c r="B67" s="43"/>
      <c r="C67" s="43"/>
      <c r="D67" s="43"/>
      <c r="E67" s="43"/>
      <c r="F67" s="43"/>
      <c r="G67" s="43"/>
      <c r="H67" s="43"/>
      <c r="I67" s="43"/>
      <c r="J67" s="43"/>
      <c r="K67" s="43"/>
      <c r="L67" s="43"/>
      <c r="M67" s="43"/>
      <c r="N67" s="43"/>
    </row>
    <row r="68" spans="1:14" ht="14.25" customHeight="1" x14ac:dyDescent="0.2">
      <c r="A68" s="43"/>
      <c r="B68" s="43"/>
      <c r="C68" s="43"/>
      <c r="D68" s="43"/>
      <c r="E68" s="43"/>
      <c r="F68" s="43"/>
      <c r="G68" s="43"/>
      <c r="H68" s="43"/>
      <c r="I68" s="43"/>
      <c r="J68" s="43"/>
      <c r="K68" s="43"/>
      <c r="L68" s="43"/>
      <c r="M68" s="43"/>
      <c r="N68" s="43"/>
    </row>
    <row r="69" spans="1:14" ht="14.25" customHeight="1" x14ac:dyDescent="0.2">
      <c r="A69" s="43"/>
      <c r="B69" s="43"/>
      <c r="C69" s="43"/>
      <c r="D69" s="43"/>
      <c r="E69" s="43"/>
      <c r="F69" s="43"/>
      <c r="G69" s="43"/>
      <c r="H69" s="43"/>
      <c r="I69" s="43"/>
      <c r="J69" s="43"/>
      <c r="K69" s="43"/>
      <c r="L69" s="43"/>
      <c r="M69" s="43"/>
      <c r="N69" s="43"/>
    </row>
    <row r="70" spans="1:14" ht="14.25" customHeight="1" x14ac:dyDescent="0.2">
      <c r="A70" s="43"/>
      <c r="B70" s="43"/>
      <c r="C70" s="43"/>
      <c r="D70" s="43"/>
      <c r="E70" s="43"/>
      <c r="F70" s="43"/>
      <c r="G70" s="43"/>
      <c r="H70" s="43"/>
      <c r="I70" s="43"/>
      <c r="J70" s="43"/>
      <c r="K70" s="43"/>
      <c r="L70" s="43"/>
      <c r="M70" s="43"/>
      <c r="N70" s="43"/>
    </row>
    <row r="71" spans="1:14" ht="14.25" customHeight="1" x14ac:dyDescent="0.2">
      <c r="A71" s="43"/>
      <c r="B71" s="43"/>
      <c r="C71" s="43"/>
      <c r="D71" s="43"/>
      <c r="E71" s="43"/>
      <c r="F71" s="43"/>
      <c r="G71" s="43"/>
      <c r="H71" s="43"/>
      <c r="I71" s="43"/>
      <c r="J71" s="43"/>
      <c r="K71" s="43"/>
      <c r="L71" s="43"/>
      <c r="M71" s="43"/>
      <c r="N71" s="43"/>
    </row>
    <row r="72" spans="1:14" ht="14.25" customHeight="1" x14ac:dyDescent="0.2">
      <c r="A72" s="43"/>
      <c r="B72" s="43"/>
      <c r="C72" s="43"/>
      <c r="D72" s="43"/>
      <c r="E72" s="43"/>
      <c r="F72" s="43"/>
      <c r="G72" s="43"/>
      <c r="H72" s="43"/>
      <c r="I72" s="43"/>
      <c r="J72" s="43"/>
      <c r="K72" s="43"/>
      <c r="L72" s="43"/>
      <c r="M72" s="43"/>
      <c r="N72" s="43"/>
    </row>
    <row r="73" spans="1:14" ht="14.25" customHeight="1" x14ac:dyDescent="0.2">
      <c r="A73" s="43"/>
      <c r="B73" s="43"/>
      <c r="C73" s="43"/>
      <c r="D73" s="43"/>
      <c r="E73" s="43"/>
      <c r="F73" s="43"/>
      <c r="G73" s="43"/>
      <c r="H73" s="43"/>
      <c r="I73" s="43"/>
      <c r="J73" s="43"/>
      <c r="K73" s="43"/>
      <c r="L73" s="43"/>
      <c r="M73" s="43"/>
      <c r="N73" s="43"/>
    </row>
    <row r="74" spans="1:14" ht="14.25" customHeight="1" x14ac:dyDescent="0.2">
      <c r="A74" s="43"/>
      <c r="B74" s="43"/>
      <c r="C74" s="43"/>
      <c r="D74" s="43"/>
      <c r="E74" s="43"/>
      <c r="F74" s="43"/>
      <c r="G74" s="43"/>
      <c r="H74" s="43"/>
      <c r="I74" s="43"/>
      <c r="J74" s="43"/>
      <c r="K74" s="43"/>
      <c r="L74" s="43"/>
      <c r="M74" s="43"/>
      <c r="N74" s="43"/>
    </row>
    <row r="75" spans="1:14" ht="14.25" customHeight="1" x14ac:dyDescent="0.2">
      <c r="A75" s="43"/>
      <c r="B75" s="43"/>
      <c r="C75" s="43"/>
      <c r="D75" s="43"/>
      <c r="E75" s="43"/>
      <c r="F75" s="43"/>
      <c r="G75" s="43"/>
      <c r="H75" s="43"/>
      <c r="I75" s="43"/>
      <c r="J75" s="43"/>
      <c r="K75" s="43"/>
      <c r="L75" s="43"/>
      <c r="M75" s="43"/>
      <c r="N75" s="43"/>
    </row>
    <row r="76" spans="1:14" ht="14.25" customHeight="1" x14ac:dyDescent="0.2">
      <c r="A76" s="43"/>
      <c r="B76" s="43"/>
      <c r="C76" s="43"/>
      <c r="D76" s="43"/>
      <c r="E76" s="43"/>
      <c r="F76" s="43"/>
      <c r="G76" s="43"/>
      <c r="H76" s="43"/>
      <c r="I76" s="43"/>
      <c r="J76" s="43"/>
      <c r="K76" s="43"/>
      <c r="L76" s="43"/>
      <c r="M76" s="43"/>
      <c r="N76" s="43"/>
    </row>
    <row r="77" spans="1:14" ht="14.25" customHeight="1" x14ac:dyDescent="0.2">
      <c r="A77" s="43"/>
      <c r="B77" s="43"/>
      <c r="C77" s="43"/>
      <c r="D77" s="43"/>
      <c r="E77" s="43"/>
      <c r="F77" s="43"/>
      <c r="G77" s="43"/>
      <c r="H77" s="43"/>
      <c r="I77" s="43"/>
      <c r="J77" s="43"/>
      <c r="K77" s="43"/>
      <c r="L77" s="43"/>
      <c r="M77" s="43"/>
      <c r="N77" s="43"/>
    </row>
    <row r="78" spans="1:14" ht="14.25" customHeight="1" x14ac:dyDescent="0.2">
      <c r="A78" s="43"/>
      <c r="B78" s="43"/>
      <c r="C78" s="43"/>
      <c r="D78" s="43"/>
      <c r="E78" s="43"/>
      <c r="F78" s="43"/>
      <c r="G78" s="43"/>
      <c r="H78" s="43"/>
      <c r="I78" s="43"/>
      <c r="J78" s="43"/>
      <c r="K78" s="43"/>
      <c r="L78" s="43"/>
      <c r="M78" s="43"/>
      <c r="N78" s="43"/>
    </row>
    <row r="79" spans="1:14" ht="14.25" customHeight="1" x14ac:dyDescent="0.2">
      <c r="A79" s="43"/>
      <c r="B79" s="43"/>
      <c r="C79" s="43"/>
      <c r="D79" s="43"/>
      <c r="E79" s="43"/>
      <c r="F79" s="43"/>
      <c r="G79" s="43"/>
      <c r="H79" s="43"/>
      <c r="I79" s="43"/>
      <c r="J79" s="43"/>
      <c r="K79" s="43"/>
      <c r="L79" s="43"/>
      <c r="M79" s="43"/>
      <c r="N79" s="43"/>
    </row>
    <row r="80" spans="1:14" ht="14.25" customHeight="1" x14ac:dyDescent="0.2">
      <c r="A80" s="43"/>
      <c r="B80" s="43"/>
      <c r="C80" s="43"/>
      <c r="D80" s="43"/>
      <c r="E80" s="43"/>
      <c r="F80" s="43"/>
      <c r="G80" s="43"/>
      <c r="H80" s="43"/>
      <c r="I80" s="43"/>
      <c r="J80" s="43"/>
      <c r="K80" s="43"/>
      <c r="L80" s="43"/>
      <c r="M80" s="43"/>
      <c r="N80" s="43"/>
    </row>
    <row r="81" spans="1:14" ht="14.25" customHeight="1" x14ac:dyDescent="0.2">
      <c r="A81" s="43"/>
      <c r="B81" s="43"/>
      <c r="C81" s="43"/>
      <c r="D81" s="43"/>
      <c r="E81" s="43"/>
      <c r="F81" s="43"/>
      <c r="G81" s="43"/>
      <c r="H81" s="43"/>
      <c r="I81" s="43"/>
      <c r="J81" s="43"/>
      <c r="K81" s="43"/>
      <c r="L81" s="43"/>
      <c r="M81" s="43"/>
      <c r="N81" s="43"/>
    </row>
    <row r="82" spans="1:14" ht="14.25" customHeight="1" x14ac:dyDescent="0.2">
      <c r="A82" s="43"/>
      <c r="B82" s="43"/>
      <c r="C82" s="43"/>
      <c r="D82" s="43"/>
      <c r="E82" s="43"/>
      <c r="F82" s="43"/>
      <c r="G82" s="43"/>
      <c r="H82" s="43"/>
      <c r="I82" s="43"/>
      <c r="J82" s="43"/>
      <c r="K82" s="43"/>
      <c r="L82" s="43"/>
      <c r="M82" s="43"/>
      <c r="N82" s="43"/>
    </row>
    <row r="83" spans="1:14" ht="14.25" customHeight="1" x14ac:dyDescent="0.2">
      <c r="A83" s="43"/>
      <c r="B83" s="43"/>
      <c r="C83" s="43"/>
      <c r="D83" s="43"/>
      <c r="E83" s="43"/>
      <c r="F83" s="43"/>
      <c r="G83" s="43"/>
      <c r="H83" s="43"/>
      <c r="I83" s="43"/>
      <c r="J83" s="43"/>
      <c r="K83" s="43"/>
      <c r="L83" s="43"/>
      <c r="M83" s="43"/>
      <c r="N83" s="43"/>
    </row>
    <row r="84" spans="1:14" ht="14.25" customHeight="1" x14ac:dyDescent="0.2">
      <c r="A84" s="43"/>
      <c r="B84" s="43"/>
      <c r="C84" s="43"/>
      <c r="D84" s="43"/>
      <c r="E84" s="43"/>
      <c r="F84" s="43"/>
      <c r="G84" s="43"/>
      <c r="H84" s="43"/>
      <c r="I84" s="43"/>
      <c r="J84" s="43"/>
      <c r="K84" s="43"/>
      <c r="L84" s="43"/>
      <c r="M84" s="43"/>
      <c r="N84" s="43"/>
    </row>
    <row r="85" spans="1:14" ht="14.25" customHeight="1" x14ac:dyDescent="0.2">
      <c r="A85" s="43"/>
      <c r="B85" s="43"/>
      <c r="C85" s="43"/>
      <c r="D85" s="43"/>
      <c r="E85" s="43"/>
      <c r="F85" s="43"/>
      <c r="G85" s="43"/>
      <c r="H85" s="43"/>
      <c r="I85" s="43"/>
      <c r="J85" s="43"/>
      <c r="K85" s="43"/>
      <c r="L85" s="43"/>
      <c r="M85" s="43"/>
      <c r="N85" s="43"/>
    </row>
    <row r="86" spans="1:14" ht="14.25" customHeight="1" x14ac:dyDescent="0.2">
      <c r="A86" s="43"/>
      <c r="B86" s="43"/>
      <c r="C86" s="43"/>
      <c r="D86" s="43"/>
      <c r="E86" s="43"/>
      <c r="F86" s="43"/>
      <c r="G86" s="43"/>
      <c r="H86" s="43"/>
      <c r="I86" s="43"/>
      <c r="J86" s="43"/>
      <c r="K86" s="43"/>
      <c r="L86" s="43"/>
      <c r="M86" s="43"/>
      <c r="N86" s="43"/>
    </row>
    <row r="87" spans="1:14" ht="14.25" customHeight="1" x14ac:dyDescent="0.2">
      <c r="A87" s="43"/>
      <c r="B87" s="43"/>
      <c r="C87" s="43"/>
      <c r="D87" s="43"/>
      <c r="E87" s="43"/>
      <c r="F87" s="43"/>
      <c r="G87" s="43"/>
      <c r="H87" s="43"/>
      <c r="I87" s="43"/>
      <c r="J87" s="43"/>
      <c r="K87" s="43"/>
      <c r="L87" s="43"/>
      <c r="M87" s="43"/>
      <c r="N87" s="43"/>
    </row>
    <row r="88" spans="1:14" ht="14.25" customHeight="1" x14ac:dyDescent="0.2">
      <c r="A88" s="43"/>
      <c r="B88" s="43"/>
      <c r="C88" s="43"/>
      <c r="D88" s="43"/>
      <c r="E88" s="43"/>
      <c r="F88" s="43"/>
      <c r="G88" s="43"/>
      <c r="H88" s="43"/>
      <c r="I88" s="43"/>
      <c r="J88" s="43"/>
      <c r="K88" s="43"/>
      <c r="L88" s="43"/>
      <c r="M88" s="43"/>
      <c r="N88" s="43"/>
    </row>
    <row r="89" spans="1:14" ht="14.25" customHeight="1" x14ac:dyDescent="0.2">
      <c r="A89" s="43"/>
      <c r="B89" s="43"/>
      <c r="C89" s="43"/>
      <c r="D89" s="43"/>
      <c r="E89" s="43"/>
      <c r="F89" s="43"/>
      <c r="G89" s="43"/>
      <c r="H89" s="43"/>
      <c r="I89" s="43"/>
      <c r="J89" s="43"/>
      <c r="K89" s="43"/>
      <c r="L89" s="43"/>
      <c r="M89" s="43"/>
      <c r="N89" s="43"/>
    </row>
    <row r="90" spans="1:14" ht="14.25" customHeight="1" x14ac:dyDescent="0.2">
      <c r="A90" s="43"/>
      <c r="B90" s="43"/>
      <c r="C90" s="43"/>
      <c r="D90" s="43"/>
      <c r="E90" s="43"/>
      <c r="F90" s="43"/>
      <c r="G90" s="43"/>
      <c r="H90" s="43"/>
      <c r="I90" s="43"/>
      <c r="J90" s="43"/>
      <c r="K90" s="43"/>
      <c r="L90" s="43"/>
      <c r="M90" s="43"/>
      <c r="N90" s="43"/>
    </row>
    <row r="91" spans="1:14" ht="14.25" customHeight="1" x14ac:dyDescent="0.2">
      <c r="A91" s="43"/>
      <c r="B91" s="43"/>
      <c r="C91" s="43"/>
      <c r="D91" s="43"/>
      <c r="E91" s="43"/>
      <c r="F91" s="43"/>
      <c r="G91" s="43"/>
      <c r="H91" s="43"/>
      <c r="I91" s="43"/>
      <c r="J91" s="43"/>
      <c r="K91" s="43"/>
      <c r="L91" s="43"/>
      <c r="M91" s="43"/>
      <c r="N91" s="43"/>
    </row>
    <row r="92" spans="1:14" ht="14.25" customHeight="1" x14ac:dyDescent="0.2">
      <c r="A92" s="43"/>
      <c r="B92" s="43"/>
      <c r="C92" s="43"/>
      <c r="D92" s="43"/>
      <c r="E92" s="43"/>
      <c r="F92" s="43"/>
      <c r="G92" s="43"/>
      <c r="H92" s="43"/>
      <c r="I92" s="43"/>
      <c r="J92" s="43"/>
      <c r="K92" s="43"/>
      <c r="L92" s="43"/>
      <c r="M92" s="43"/>
      <c r="N92" s="43"/>
    </row>
    <row r="93" spans="1:14" ht="14.25" customHeight="1" x14ac:dyDescent="0.2">
      <c r="A93" s="43"/>
      <c r="B93" s="43"/>
      <c r="C93" s="43"/>
      <c r="D93" s="43"/>
      <c r="E93" s="43"/>
      <c r="F93" s="43"/>
      <c r="G93" s="43"/>
      <c r="H93" s="43"/>
      <c r="I93" s="43"/>
      <c r="J93" s="43"/>
      <c r="K93" s="43"/>
      <c r="L93" s="43"/>
      <c r="M93" s="43"/>
      <c r="N93" s="43"/>
    </row>
    <row r="94" spans="1:14" ht="14.25" customHeight="1" x14ac:dyDescent="0.2">
      <c r="A94" s="43"/>
      <c r="B94" s="43"/>
      <c r="C94" s="43"/>
      <c r="D94" s="43"/>
      <c r="E94" s="43"/>
      <c r="F94" s="43"/>
      <c r="G94" s="43"/>
      <c r="H94" s="43"/>
      <c r="I94" s="43"/>
      <c r="J94" s="43"/>
      <c r="K94" s="43"/>
      <c r="L94" s="43"/>
      <c r="M94" s="43"/>
      <c r="N94" s="43"/>
    </row>
    <row r="95" spans="1:14" ht="14.25" customHeight="1" x14ac:dyDescent="0.2">
      <c r="A95" s="43"/>
      <c r="B95" s="43"/>
      <c r="C95" s="43"/>
      <c r="D95" s="43"/>
      <c r="E95" s="43"/>
      <c r="F95" s="43"/>
      <c r="G95" s="43"/>
      <c r="H95" s="43"/>
      <c r="I95" s="43"/>
      <c r="J95" s="43"/>
      <c r="K95" s="43"/>
      <c r="L95" s="43"/>
      <c r="M95" s="43"/>
      <c r="N95" s="43"/>
    </row>
    <row r="96" spans="1:14" ht="14.25" customHeight="1" x14ac:dyDescent="0.2">
      <c r="A96" s="43"/>
      <c r="B96" s="43"/>
      <c r="C96" s="43"/>
      <c r="D96" s="43"/>
      <c r="E96" s="43"/>
      <c r="F96" s="43"/>
      <c r="G96" s="43"/>
      <c r="H96" s="43"/>
      <c r="I96" s="43"/>
      <c r="J96" s="43"/>
      <c r="K96" s="43"/>
      <c r="L96" s="43"/>
      <c r="M96" s="43"/>
      <c r="N96" s="43"/>
    </row>
    <row r="97" spans="1:14" ht="14.25" customHeight="1" x14ac:dyDescent="0.2">
      <c r="A97" s="43"/>
      <c r="B97" s="43"/>
      <c r="C97" s="43"/>
      <c r="D97" s="43"/>
      <c r="E97" s="43"/>
      <c r="F97" s="43"/>
      <c r="G97" s="43"/>
      <c r="H97" s="43"/>
      <c r="I97" s="43"/>
      <c r="J97" s="43"/>
      <c r="K97" s="43"/>
      <c r="L97" s="43"/>
      <c r="M97" s="43"/>
      <c r="N97" s="43"/>
    </row>
    <row r="98" spans="1:14" ht="14.25" customHeight="1" x14ac:dyDescent="0.2">
      <c r="A98" s="43"/>
      <c r="B98" s="43"/>
      <c r="C98" s="43"/>
      <c r="D98" s="43"/>
      <c r="E98" s="43"/>
      <c r="F98" s="43"/>
      <c r="G98" s="43"/>
      <c r="H98" s="43"/>
      <c r="I98" s="43"/>
      <c r="J98" s="43"/>
      <c r="K98" s="43"/>
      <c r="L98" s="43"/>
      <c r="M98" s="43"/>
      <c r="N98" s="43"/>
    </row>
    <row r="99" spans="1:14" ht="14.25" customHeight="1" x14ac:dyDescent="0.2">
      <c r="A99" s="43"/>
      <c r="B99" s="43"/>
      <c r="C99" s="43"/>
      <c r="D99" s="43"/>
      <c r="E99" s="43"/>
      <c r="F99" s="43"/>
      <c r="G99" s="43"/>
      <c r="H99" s="43"/>
      <c r="I99" s="43"/>
      <c r="J99" s="43"/>
      <c r="K99" s="43"/>
      <c r="L99" s="43"/>
      <c r="M99" s="43"/>
      <c r="N99" s="43"/>
    </row>
    <row r="100" spans="1:14" ht="14.25" customHeight="1" x14ac:dyDescent="0.2">
      <c r="A100" s="43"/>
      <c r="B100" s="43"/>
      <c r="C100" s="43"/>
      <c r="D100" s="43"/>
      <c r="E100" s="43"/>
      <c r="F100" s="43"/>
      <c r="G100" s="43"/>
      <c r="H100" s="43"/>
      <c r="I100" s="43"/>
      <c r="J100" s="43"/>
      <c r="K100" s="43"/>
      <c r="L100" s="43"/>
      <c r="M100" s="43"/>
      <c r="N100" s="43"/>
    </row>
    <row r="101" spans="1:14" ht="14.25" customHeight="1" x14ac:dyDescent="0.2">
      <c r="A101" s="43"/>
      <c r="B101" s="43"/>
      <c r="C101" s="43"/>
      <c r="D101" s="43"/>
      <c r="E101" s="43"/>
      <c r="F101" s="43"/>
      <c r="G101" s="43"/>
      <c r="H101" s="43"/>
      <c r="I101" s="43"/>
      <c r="J101" s="43"/>
      <c r="K101" s="43"/>
      <c r="L101" s="43"/>
      <c r="M101" s="43"/>
      <c r="N101" s="43"/>
    </row>
    <row r="102" spans="1:14" ht="14.25" customHeight="1" x14ac:dyDescent="0.2">
      <c r="A102" s="43"/>
      <c r="B102" s="43"/>
      <c r="C102" s="43"/>
      <c r="D102" s="43"/>
      <c r="E102" s="43"/>
      <c r="F102" s="43"/>
      <c r="G102" s="43"/>
      <c r="H102" s="43"/>
      <c r="I102" s="43"/>
      <c r="J102" s="43"/>
      <c r="K102" s="43"/>
      <c r="L102" s="43"/>
      <c r="M102" s="43"/>
      <c r="N102" s="43"/>
    </row>
    <row r="103" spans="1:14" ht="14.25" customHeight="1" x14ac:dyDescent="0.2">
      <c r="A103" s="43"/>
      <c r="B103" s="43"/>
      <c r="C103" s="43"/>
      <c r="D103" s="43"/>
      <c r="E103" s="43"/>
      <c r="F103" s="43"/>
      <c r="G103" s="43"/>
      <c r="H103" s="43"/>
      <c r="I103" s="43"/>
      <c r="J103" s="43"/>
      <c r="K103" s="43"/>
      <c r="L103" s="43"/>
      <c r="M103" s="43"/>
      <c r="N103" s="43"/>
    </row>
    <row r="104" spans="1:14" ht="14.25" customHeight="1" x14ac:dyDescent="0.2">
      <c r="A104" s="43"/>
      <c r="B104" s="43"/>
      <c r="C104" s="43"/>
      <c r="D104" s="43"/>
      <c r="E104" s="43"/>
      <c r="F104" s="43"/>
      <c r="G104" s="43"/>
      <c r="H104" s="43"/>
      <c r="I104" s="43"/>
      <c r="J104" s="43"/>
      <c r="K104" s="43"/>
      <c r="L104" s="43"/>
      <c r="M104" s="43"/>
      <c r="N104" s="43"/>
    </row>
    <row r="105" spans="1:14" ht="14.25" customHeight="1" x14ac:dyDescent="0.2">
      <c r="A105" s="43"/>
      <c r="B105" s="43"/>
      <c r="C105" s="43"/>
      <c r="D105" s="43"/>
      <c r="E105" s="43"/>
      <c r="F105" s="43"/>
      <c r="G105" s="43"/>
      <c r="H105" s="43"/>
      <c r="I105" s="43"/>
      <c r="J105" s="43"/>
      <c r="K105" s="43"/>
      <c r="L105" s="43"/>
      <c r="M105" s="43"/>
      <c r="N105" s="43"/>
    </row>
    <row r="106" spans="1:14" ht="14.25" customHeight="1" x14ac:dyDescent="0.2">
      <c r="A106" s="43"/>
      <c r="B106" s="43"/>
      <c r="C106" s="43"/>
      <c r="D106" s="43"/>
      <c r="E106" s="43"/>
      <c r="F106" s="43"/>
      <c r="G106" s="43"/>
      <c r="H106" s="43"/>
      <c r="I106" s="43"/>
      <c r="J106" s="43"/>
      <c r="K106" s="43"/>
      <c r="L106" s="43"/>
      <c r="M106" s="43"/>
      <c r="N106" s="43"/>
    </row>
    <row r="107" spans="1:14" ht="14.25" customHeight="1" x14ac:dyDescent="0.2">
      <c r="A107" s="43"/>
      <c r="B107" s="43"/>
      <c r="C107" s="43"/>
      <c r="D107" s="43"/>
      <c r="E107" s="43"/>
      <c r="F107" s="43"/>
      <c r="G107" s="43"/>
      <c r="H107" s="43"/>
      <c r="I107" s="43"/>
      <c r="J107" s="43"/>
      <c r="K107" s="43"/>
      <c r="L107" s="43"/>
      <c r="M107" s="43"/>
      <c r="N107" s="43"/>
    </row>
    <row r="108" spans="1:14" ht="14.25" customHeight="1" x14ac:dyDescent="0.2">
      <c r="A108" s="43"/>
      <c r="B108" s="43"/>
      <c r="C108" s="43"/>
      <c r="D108" s="43"/>
      <c r="E108" s="43"/>
      <c r="F108" s="43"/>
      <c r="G108" s="43"/>
      <c r="H108" s="43"/>
      <c r="I108" s="43"/>
      <c r="J108" s="43"/>
      <c r="K108" s="43"/>
      <c r="L108" s="43"/>
      <c r="M108" s="43"/>
      <c r="N108" s="43"/>
    </row>
    <row r="109" spans="1:14" ht="14.25" customHeight="1" x14ac:dyDescent="0.2">
      <c r="A109" s="43"/>
      <c r="B109" s="43"/>
      <c r="C109" s="43"/>
      <c r="D109" s="43"/>
      <c r="E109" s="43"/>
      <c r="F109" s="43"/>
      <c r="G109" s="43"/>
      <c r="H109" s="43"/>
      <c r="I109" s="43"/>
      <c r="J109" s="43"/>
      <c r="K109" s="43"/>
      <c r="L109" s="43"/>
      <c r="M109" s="43"/>
      <c r="N109" s="43"/>
    </row>
    <row r="110" spans="1:14" ht="14.25" customHeight="1" x14ac:dyDescent="0.2">
      <c r="A110" s="43"/>
      <c r="B110" s="43"/>
      <c r="C110" s="43"/>
      <c r="D110" s="43"/>
      <c r="E110" s="43"/>
      <c r="F110" s="43"/>
      <c r="G110" s="43"/>
      <c r="H110" s="43"/>
      <c r="I110" s="43"/>
      <c r="J110" s="43"/>
      <c r="K110" s="43"/>
      <c r="L110" s="43"/>
      <c r="M110" s="43"/>
      <c r="N110" s="43"/>
    </row>
    <row r="111" spans="1:14" ht="14.25" customHeight="1" x14ac:dyDescent="0.2">
      <c r="A111" s="43"/>
      <c r="B111" s="43"/>
      <c r="C111" s="43"/>
      <c r="D111" s="43"/>
      <c r="E111" s="43"/>
      <c r="F111" s="43"/>
      <c r="G111" s="43"/>
      <c r="H111" s="43"/>
      <c r="I111" s="43"/>
      <c r="J111" s="43"/>
      <c r="K111" s="43"/>
      <c r="L111" s="43"/>
      <c r="M111" s="43"/>
      <c r="N111" s="43"/>
    </row>
    <row r="112" spans="1:14" ht="14.25" customHeight="1" x14ac:dyDescent="0.2">
      <c r="A112" s="43"/>
      <c r="B112" s="43"/>
      <c r="C112" s="43"/>
      <c r="D112" s="43"/>
      <c r="E112" s="43"/>
      <c r="F112" s="43"/>
      <c r="G112" s="43"/>
      <c r="H112" s="43"/>
      <c r="I112" s="43"/>
      <c r="J112" s="43"/>
      <c r="K112" s="43"/>
      <c r="L112" s="43"/>
      <c r="M112" s="43"/>
      <c r="N112" s="43"/>
    </row>
    <row r="113" spans="1:14" ht="14.25" customHeight="1" x14ac:dyDescent="0.2">
      <c r="A113" s="43"/>
      <c r="B113" s="43"/>
      <c r="C113" s="43"/>
      <c r="D113" s="43"/>
      <c r="E113" s="43"/>
      <c r="F113" s="43"/>
      <c r="G113" s="43"/>
      <c r="H113" s="43"/>
      <c r="I113" s="43"/>
      <c r="J113" s="43"/>
      <c r="K113" s="43"/>
      <c r="L113" s="43"/>
      <c r="M113" s="43"/>
      <c r="N113" s="43"/>
    </row>
    <row r="114" spans="1:14" ht="14.25" customHeight="1" x14ac:dyDescent="0.2">
      <c r="A114" s="43"/>
      <c r="B114" s="43"/>
      <c r="C114" s="43"/>
      <c r="D114" s="43"/>
      <c r="E114" s="43"/>
      <c r="F114" s="43"/>
      <c r="G114" s="43"/>
      <c r="H114" s="43"/>
      <c r="I114" s="43"/>
      <c r="J114" s="43"/>
      <c r="K114" s="43"/>
      <c r="L114" s="43"/>
      <c r="M114" s="43"/>
      <c r="N114" s="43"/>
    </row>
    <row r="115" spans="1:14" ht="14.25" customHeight="1" x14ac:dyDescent="0.2">
      <c r="A115" s="43"/>
      <c r="B115" s="43"/>
      <c r="C115" s="43"/>
      <c r="D115" s="43"/>
      <c r="E115" s="43"/>
      <c r="F115" s="43"/>
      <c r="G115" s="43"/>
      <c r="H115" s="43"/>
      <c r="I115" s="43"/>
      <c r="J115" s="43"/>
      <c r="K115" s="43"/>
      <c r="L115" s="43"/>
      <c r="M115" s="43"/>
      <c r="N115" s="43"/>
    </row>
    <row r="116" spans="1:14" ht="14.25" customHeight="1" x14ac:dyDescent="0.2">
      <c r="A116" s="43"/>
      <c r="B116" s="43"/>
      <c r="C116" s="43"/>
      <c r="D116" s="43"/>
      <c r="E116" s="43"/>
      <c r="F116" s="43"/>
      <c r="G116" s="43"/>
      <c r="H116" s="43"/>
      <c r="I116" s="43"/>
      <c r="J116" s="43"/>
      <c r="K116" s="43"/>
      <c r="L116" s="43"/>
      <c r="M116" s="43"/>
      <c r="N116" s="43"/>
    </row>
    <row r="117" spans="1:14" ht="14.25" customHeight="1" x14ac:dyDescent="0.2">
      <c r="A117" s="43"/>
      <c r="B117" s="43"/>
      <c r="C117" s="43"/>
      <c r="D117" s="43"/>
      <c r="E117" s="43"/>
      <c r="F117" s="43"/>
      <c r="G117" s="43"/>
      <c r="H117" s="43"/>
      <c r="I117" s="43"/>
      <c r="J117" s="43"/>
      <c r="K117" s="43"/>
      <c r="L117" s="43"/>
      <c r="M117" s="43"/>
      <c r="N117" s="43"/>
    </row>
    <row r="118" spans="1:14" ht="14.25" customHeight="1" x14ac:dyDescent="0.2">
      <c r="A118" s="43"/>
      <c r="B118" s="43"/>
      <c r="C118" s="43"/>
      <c r="D118" s="43"/>
      <c r="E118" s="43"/>
      <c r="F118" s="43"/>
      <c r="G118" s="43"/>
      <c r="H118" s="43"/>
      <c r="I118" s="43"/>
      <c r="J118" s="43"/>
      <c r="K118" s="43"/>
      <c r="L118" s="43"/>
      <c r="M118" s="43"/>
      <c r="N118" s="43"/>
    </row>
    <row r="119" spans="1:14" ht="14.25" customHeight="1" x14ac:dyDescent="0.2">
      <c r="A119" s="43"/>
      <c r="B119" s="43"/>
      <c r="C119" s="43"/>
      <c r="D119" s="43"/>
      <c r="F119" s="43"/>
      <c r="G119" s="43"/>
      <c r="H119" s="43"/>
      <c r="I119" s="43"/>
      <c r="J119" s="43"/>
      <c r="K119" s="43"/>
      <c r="L119" s="43"/>
      <c r="M119" s="43"/>
      <c r="N119" s="43"/>
    </row>
    <row r="120" spans="1:14" ht="14.25" customHeight="1" x14ac:dyDescent="0.2">
      <c r="F120" s="43"/>
      <c r="G120" s="43"/>
      <c r="H120" s="43"/>
      <c r="I120" s="43"/>
      <c r="J120" s="43"/>
      <c r="K120" s="43"/>
      <c r="L120" s="43"/>
      <c r="M120" s="43"/>
      <c r="N120" s="43"/>
    </row>
    <row r="121" spans="1:14" ht="14.25" customHeight="1" x14ac:dyDescent="0.2">
      <c r="F121" s="43"/>
      <c r="G121" s="43"/>
      <c r="H121" s="43"/>
      <c r="I121" s="43"/>
      <c r="J121" s="43"/>
      <c r="K121" s="43"/>
      <c r="L121" s="43"/>
      <c r="M121" s="43"/>
      <c r="N121" s="43"/>
    </row>
    <row r="122" spans="1:14" ht="14.25" customHeight="1" x14ac:dyDescent="0.2">
      <c r="F122" s="43"/>
      <c r="G122" s="43"/>
      <c r="H122" s="43"/>
      <c r="I122" s="43"/>
      <c r="J122" s="43"/>
      <c r="K122" s="43"/>
      <c r="L122" s="43"/>
      <c r="M122" s="43"/>
      <c r="N122" s="43"/>
    </row>
    <row r="123" spans="1:14" ht="14.25" customHeight="1" x14ac:dyDescent="0.2">
      <c r="F123" s="43"/>
      <c r="G123" s="43"/>
      <c r="H123" s="43"/>
      <c r="I123" s="43"/>
      <c r="J123" s="43"/>
      <c r="K123" s="43"/>
      <c r="L123" s="43"/>
      <c r="M123" s="43"/>
      <c r="N123" s="43"/>
    </row>
    <row r="124" spans="1:14" ht="14.25" customHeight="1" x14ac:dyDescent="0.2">
      <c r="F124" s="43"/>
      <c r="G124" s="43"/>
      <c r="H124" s="43"/>
      <c r="I124" s="43"/>
      <c r="J124" s="43"/>
      <c r="K124" s="43"/>
      <c r="L124" s="43"/>
      <c r="M124" s="43"/>
      <c r="N124" s="43"/>
    </row>
    <row r="125" spans="1:14" ht="14.25" customHeight="1" x14ac:dyDescent="0.2">
      <c r="F125" s="43"/>
      <c r="G125" s="43"/>
      <c r="H125" s="43"/>
      <c r="I125" s="43"/>
      <c r="J125" s="43"/>
      <c r="K125" s="43"/>
      <c r="L125" s="43"/>
      <c r="M125" s="43"/>
      <c r="N125" s="43"/>
    </row>
    <row r="126" spans="1:14" ht="14.25" customHeight="1" x14ac:dyDescent="0.2">
      <c r="F126" s="43"/>
      <c r="G126" s="43"/>
      <c r="H126" s="43"/>
      <c r="I126" s="43"/>
      <c r="J126" s="43"/>
      <c r="K126" s="43"/>
      <c r="L126" s="43"/>
      <c r="M126" s="43"/>
      <c r="N126" s="43"/>
    </row>
    <row r="127" spans="1:14" ht="14.25" customHeight="1" x14ac:dyDescent="0.2">
      <c r="F127" s="43"/>
      <c r="G127" s="43"/>
      <c r="H127" s="43"/>
      <c r="I127" s="43"/>
      <c r="J127" s="43"/>
      <c r="K127" s="43"/>
      <c r="L127" s="43"/>
      <c r="M127" s="43"/>
      <c r="N127" s="43"/>
    </row>
    <row r="128" spans="1:14" ht="14.25" customHeight="1" x14ac:dyDescent="0.2">
      <c r="F128" s="43"/>
      <c r="G128" s="43"/>
      <c r="H128" s="43"/>
      <c r="I128" s="43"/>
      <c r="J128" s="43"/>
      <c r="K128" s="43"/>
      <c r="L128" s="43"/>
      <c r="M128" s="43"/>
      <c r="N128" s="43"/>
    </row>
    <row r="129" spans="6:14" ht="14.25" customHeight="1" x14ac:dyDescent="0.2">
      <c r="F129" s="43"/>
      <c r="G129" s="43"/>
      <c r="H129" s="43"/>
      <c r="I129" s="43"/>
      <c r="J129" s="43"/>
      <c r="K129" s="43"/>
      <c r="L129" s="43"/>
      <c r="M129" s="43"/>
      <c r="N129" s="43"/>
    </row>
    <row r="130" spans="6:14" ht="14.25" customHeight="1" x14ac:dyDescent="0.2">
      <c r="F130" s="43"/>
      <c r="G130" s="43"/>
      <c r="H130" s="43"/>
      <c r="I130" s="43"/>
      <c r="J130" s="43"/>
      <c r="K130" s="43"/>
      <c r="L130" s="43"/>
      <c r="M130" s="43"/>
      <c r="N130" s="43"/>
    </row>
    <row r="131" spans="6:14" ht="14.25" customHeight="1" x14ac:dyDescent="0.2">
      <c r="F131" s="43"/>
      <c r="G131" s="43"/>
      <c r="H131" s="43"/>
      <c r="I131" s="43"/>
      <c r="J131" s="43"/>
      <c r="K131" s="43"/>
      <c r="L131" s="43"/>
      <c r="M131" s="43"/>
      <c r="N131" s="43"/>
    </row>
    <row r="132" spans="6:14" ht="14.25" customHeight="1" x14ac:dyDescent="0.2">
      <c r="F132" s="43"/>
      <c r="G132" s="43"/>
      <c r="H132" s="43"/>
      <c r="I132" s="43"/>
      <c r="J132" s="43"/>
      <c r="K132" s="43"/>
      <c r="L132" s="43"/>
      <c r="M132" s="43"/>
      <c r="N132" s="43"/>
    </row>
    <row r="133" spans="6:14" ht="14.25" customHeight="1" x14ac:dyDescent="0.2">
      <c r="F133" s="43"/>
      <c r="G133" s="43"/>
      <c r="H133" s="43"/>
      <c r="I133" s="43"/>
      <c r="J133" s="43"/>
      <c r="K133" s="43"/>
      <c r="L133" s="43"/>
      <c r="M133" s="43"/>
      <c r="N133" s="43"/>
    </row>
    <row r="134" spans="6:14" ht="14.25" customHeight="1" x14ac:dyDescent="0.2">
      <c r="F134" s="43"/>
      <c r="G134" s="43"/>
      <c r="H134" s="43"/>
      <c r="I134" s="43"/>
      <c r="J134" s="43"/>
      <c r="K134" s="43"/>
      <c r="L134" s="43"/>
      <c r="M134" s="43"/>
      <c r="N134" s="43"/>
    </row>
    <row r="135" spans="6:14" ht="14.25" customHeight="1" x14ac:dyDescent="0.2">
      <c r="F135" s="43"/>
      <c r="G135" s="43"/>
      <c r="H135" s="43"/>
      <c r="I135" s="43"/>
      <c r="J135" s="43"/>
      <c r="K135" s="43"/>
      <c r="L135" s="43"/>
      <c r="M135" s="43"/>
      <c r="N135" s="43"/>
    </row>
    <row r="136" spans="6:14" ht="14.25" customHeight="1" x14ac:dyDescent="0.2">
      <c r="F136" s="43"/>
      <c r="G136" s="43"/>
      <c r="H136" s="43"/>
      <c r="I136" s="43"/>
      <c r="J136" s="43"/>
      <c r="K136" s="43"/>
      <c r="L136" s="43"/>
      <c r="M136" s="43"/>
      <c r="N136" s="43"/>
    </row>
    <row r="137" spans="6:14" ht="14.25" customHeight="1" x14ac:dyDescent="0.2">
      <c r="F137" s="43"/>
      <c r="G137" s="43"/>
      <c r="H137" s="43"/>
      <c r="I137" s="43"/>
      <c r="J137" s="43"/>
      <c r="K137" s="43"/>
      <c r="L137" s="43"/>
      <c r="M137" s="43"/>
      <c r="N137" s="43"/>
    </row>
    <row r="138" spans="6:14" ht="14.25" customHeight="1" x14ac:dyDescent="0.2">
      <c r="F138" s="43"/>
      <c r="G138" s="43"/>
      <c r="H138" s="43"/>
      <c r="I138" s="43"/>
      <c r="J138" s="43"/>
      <c r="K138" s="43"/>
      <c r="L138" s="43"/>
      <c r="M138" s="43"/>
      <c r="N138" s="43"/>
    </row>
    <row r="139" spans="6:14" ht="14.25" customHeight="1" x14ac:dyDescent="0.2">
      <c r="F139" s="43"/>
      <c r="G139" s="43"/>
      <c r="H139" s="43"/>
      <c r="I139" s="43"/>
      <c r="J139" s="43"/>
      <c r="K139" s="43"/>
      <c r="L139" s="43"/>
      <c r="M139" s="43"/>
      <c r="N139" s="43"/>
    </row>
    <row r="140" spans="6:14" ht="14.25" customHeight="1" x14ac:dyDescent="0.2">
      <c r="F140" s="43"/>
      <c r="G140" s="43"/>
      <c r="H140" s="43"/>
      <c r="I140" s="43"/>
      <c r="J140" s="43"/>
      <c r="K140" s="43"/>
      <c r="L140" s="43"/>
      <c r="M140" s="43"/>
      <c r="N140" s="43"/>
    </row>
    <row r="141" spans="6:14" ht="14.25" customHeight="1" x14ac:dyDescent="0.2">
      <c r="F141" s="43"/>
      <c r="G141" s="43"/>
      <c r="H141" s="43"/>
      <c r="I141" s="43"/>
      <c r="J141" s="43"/>
      <c r="K141" s="43"/>
      <c r="L141" s="43"/>
      <c r="M141" s="43"/>
      <c r="N141" s="43"/>
    </row>
    <row r="142" spans="6:14" ht="14.25" customHeight="1" x14ac:dyDescent="0.2">
      <c r="F142" s="43"/>
      <c r="G142" s="43"/>
      <c r="H142" s="43"/>
      <c r="I142" s="43"/>
      <c r="J142" s="43"/>
      <c r="K142" s="43"/>
      <c r="L142" s="43"/>
      <c r="M142" s="43"/>
      <c r="N142" s="43"/>
    </row>
    <row r="143" spans="6:14" ht="14.25" customHeight="1" x14ac:dyDescent="0.2">
      <c r="F143" s="43"/>
      <c r="G143" s="43"/>
      <c r="H143" s="43"/>
      <c r="I143" s="43"/>
      <c r="J143" s="43"/>
      <c r="K143" s="43"/>
      <c r="L143" s="43"/>
      <c r="M143" s="43"/>
      <c r="N143" s="43"/>
    </row>
    <row r="144" spans="6:14" ht="14.25" customHeight="1" x14ac:dyDescent="0.2">
      <c r="F144" s="43"/>
      <c r="G144" s="43"/>
      <c r="H144" s="43"/>
      <c r="I144" s="43"/>
      <c r="J144" s="43"/>
      <c r="K144" s="43"/>
      <c r="L144" s="43"/>
      <c r="M144" s="43"/>
      <c r="N144" s="43"/>
    </row>
    <row r="145" spans="6:14" ht="14.25" customHeight="1" x14ac:dyDescent="0.2">
      <c r="F145" s="43"/>
      <c r="G145" s="43"/>
      <c r="H145" s="43"/>
      <c r="I145" s="43"/>
      <c r="J145" s="43"/>
      <c r="K145" s="43"/>
      <c r="L145" s="43"/>
      <c r="M145" s="43"/>
      <c r="N145" s="43"/>
    </row>
    <row r="146" spans="6:14" ht="14.25" customHeight="1" x14ac:dyDescent="0.2">
      <c r="F146" s="43"/>
      <c r="G146" s="43"/>
      <c r="H146" s="43"/>
      <c r="I146" s="43"/>
      <c r="J146" s="43"/>
      <c r="K146" s="43"/>
      <c r="L146" s="43"/>
      <c r="M146" s="43"/>
      <c r="N146" s="43"/>
    </row>
    <row r="147" spans="6:14" ht="14.25" customHeight="1" x14ac:dyDescent="0.2">
      <c r="F147" s="43"/>
      <c r="G147" s="43"/>
      <c r="H147" s="43"/>
      <c r="I147" s="43"/>
      <c r="J147" s="43"/>
      <c r="K147" s="43"/>
      <c r="L147" s="43"/>
      <c r="M147" s="43"/>
      <c r="N147" s="43"/>
    </row>
    <row r="148" spans="6:14" ht="14.25" customHeight="1" x14ac:dyDescent="0.2">
      <c r="F148" s="43"/>
      <c r="G148" s="43"/>
      <c r="H148" s="43"/>
      <c r="I148" s="43"/>
      <c r="J148" s="43"/>
      <c r="K148" s="43"/>
      <c r="L148" s="43"/>
      <c r="M148" s="43"/>
      <c r="N148" s="43"/>
    </row>
  </sheetData>
  <mergeCells count="5">
    <mergeCell ref="A2:A3"/>
    <mergeCell ref="B2:B3"/>
    <mergeCell ref="C2:C3"/>
    <mergeCell ref="D2:D3"/>
    <mergeCell ref="E2:E3"/>
  </mergeCells>
  <conditionalFormatting sqref="E4:E62">
    <cfRule type="expression" dxfId="1" priority="1">
      <formula>MOD($E4,1)&lt;&gt;0</formula>
    </cfRule>
    <cfRule type="expression" dxfId="0" priority="2">
      <formula>MOD($E4,1)=0</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AEMO\aemo-all</DisplayName>
        <AccountId>29</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8ae4cf81-fd7c-4b5d-880f-3ad9d29fca1a</TermId>
        </TermInfo>
      </Terms>
    </AEMODocumentTypeTaxHTField0>
    <AEMOKeywordsTaxHTField0 xmlns="a14523ce-dede-483e-883a-2d83261080bd">
      <Terms xmlns="http://schemas.microsoft.com/office/infopath/2007/PartnerControls"/>
    </AEMOKeywordsTaxHTField0>
    <TaxCatchAll xmlns="a14523ce-dede-483e-883a-2d83261080bd">
      <Value>20</Value>
    </TaxCatchAll>
    <AEMODescription xmlns="a14523ce-dede-483e-883a-2d83261080bd" xsi:nil="true"/>
    <_dlc_DocId xmlns="a14523ce-dede-483e-883a-2d83261080bd">PLAN-30-5828</_dlc_DocId>
    <_dlc_DocIdUrl xmlns="a14523ce-dede-483e-883a-2d83261080bd">
      <Url>http://sharedocs/sites/planning/mm/_layouts/DocIdRedir.aspx?ID=PLAN-30-5828</Url>
      <Description>PLAN-30-5828</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409ac0fb-07cb-4169-8a26-def2760b5502" ContentTypeId="0x0101009BE89D58CAF0934CA32A20BCFFD353DC" PreviousValue="false"/>
</file>

<file path=customXml/item5.xml><?xml version="1.0" encoding="utf-8"?>
<ct:contentTypeSchema xmlns:ct="http://schemas.microsoft.com/office/2006/metadata/contentType" xmlns:ma="http://schemas.microsoft.com/office/2006/metadata/properties/metaAttributes" ct:_="" ma:_="" ma:contentTypeName="AEMODocument" ma:contentTypeID="0x0101009BE89D58CAF0934CA32A20BCFFD353DC0024246FF1388522428C7968B0FEFBE50F" ma:contentTypeVersion="37" ma:contentTypeDescription="" ma:contentTypeScope="" ma:versionID="17bac77b089bead35189d7353d8ff0c9">
  <xsd:schema xmlns:xsd="http://www.w3.org/2001/XMLSchema" xmlns:xs="http://www.w3.org/2001/XMLSchema" xmlns:p="http://schemas.microsoft.com/office/2006/metadata/properties" xmlns:ns2="a14523ce-dede-483e-883a-2d83261080bd" targetNamespace="http://schemas.microsoft.com/office/2006/metadata/properties" ma:root="true" ma:fieldsID="7aa8fc91d15b57e406ab1499b0d8bf6b"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27c3884c-0431-4940-be6c-c788be41e200}" ma:internalName="TaxCatchAll" ma:showField="CatchAllData"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27c3884c-0431-4940-be6c-c788be41e200}" ma:internalName="TaxCatchAllLabel" ma:readOnly="true" ma:showField="CatchAllDataLabel"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AEMOCustodian" ma:index="13"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ma:taxonomy="true" ma:internalName="AEMODocumentTypeTaxHTField0" ma:taxonomyFieldName="AEMODocumentType" ma:displayName="AEMODocumentType" ma:readOnly="false" ma:default=""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641F32C-E115-458D-99E3-A98D7317C8FD}"/>
</file>

<file path=customXml/itemProps2.xml><?xml version="1.0" encoding="utf-8"?>
<ds:datastoreItem xmlns:ds="http://schemas.openxmlformats.org/officeDocument/2006/customXml" ds:itemID="{B2D8BF7F-558F-4733-BF68-9E8B651AEFD0}"/>
</file>

<file path=customXml/itemProps3.xml><?xml version="1.0" encoding="utf-8"?>
<ds:datastoreItem xmlns:ds="http://schemas.openxmlformats.org/officeDocument/2006/customXml" ds:itemID="{45BB8CD9-09C4-461C-B8CF-0F225F68DC09}"/>
</file>

<file path=customXml/itemProps4.xml><?xml version="1.0" encoding="utf-8"?>
<ds:datastoreItem xmlns:ds="http://schemas.openxmlformats.org/officeDocument/2006/customXml" ds:itemID="{6A0F8776-B67B-4824-8C27-FA50D0C9E2E0}"/>
</file>

<file path=customXml/itemProps5.xml><?xml version="1.0" encoding="utf-8"?>
<ds:datastoreItem xmlns:ds="http://schemas.openxmlformats.org/officeDocument/2006/customXml" ds:itemID="{CBA67078-9119-4C66-B58B-FCE30DDF3280}"/>
</file>

<file path=customXml/itemProps6.xml><?xml version="1.0" encoding="utf-8"?>
<ds:datastoreItem xmlns:ds="http://schemas.openxmlformats.org/officeDocument/2006/customXml" ds:itemID="{88315DDC-44B2-4C80-A8C7-1100CF91530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New South Wales Summary</vt:lpstr>
      <vt:lpstr>Change Log</vt:lpstr>
      <vt:lpstr>Background Information</vt:lpstr>
      <vt:lpstr>Existing S &amp; SS Generation</vt:lpstr>
      <vt:lpstr>Existing Wind Generation</vt:lpstr>
      <vt:lpstr>Summer Scheduled Capacities</vt:lpstr>
      <vt:lpstr>Winter Scheduled Capacities</vt:lpstr>
      <vt:lpstr>New Developments</vt:lpstr>
      <vt:lpstr>Non-Scheduled Generation</vt:lpstr>
      <vt:lpstr>Disclaimer</vt:lpstr>
      <vt:lpstr>'Background Information'!_Ref299617328</vt:lpstr>
      <vt:lpstr>'Background Information'!_Ref299617355</vt:lpstr>
      <vt:lpstr>'Background Information'!_Ref300142025</vt:lpstr>
    </vt:vector>
  </TitlesOfParts>
  <Company>AEMO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TGoh</dc:creator>
  <cp:lastModifiedBy>rkuster</cp:lastModifiedBy>
  <cp:lastPrinted>2012-05-07T00:32:47Z</cp:lastPrinted>
  <dcterms:created xsi:type="dcterms:W3CDTF">2012-04-11T09:30:44Z</dcterms:created>
  <dcterms:modified xsi:type="dcterms:W3CDTF">2013-08-09T01:45:35Z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0x0101009BE89D58CAF0934CA32A20BCFFD353DC0024246FF1388522428C7968B0FEFBE50F</vt:lpwstr>
  </property>
  <property fmtid="{D5CDD505-2E9C-101B-9397-08002B2CF9AE}" pid="3" name="_dlc_DocIdItemGuid">
    <vt:lpwstr>9813843d-1342-4f93-8311-ad08ebe22b10</vt:lpwstr>
  </property>
  <property fmtid="{D5CDD505-2E9C-101B-9397-08002B2CF9AE}" pid="4" name="AEMODocumentType">
    <vt:lpwstr>20;#Publication|8ae4cf81-fd7c-4b5d-880f-3ad9d29fca1a</vt:lpwstr>
  </property>
  <property fmtid="{D5CDD505-2E9C-101B-9397-08002B2CF9AE}" pid="5" name="AEMOKeywords">
    <vt:lpwstr/>
  </property>
</Properties>
</file>