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5/"/>
    </mc:Choice>
  </mc:AlternateContent>
  <bookViews>
    <workbookView xWindow="0" yWindow="0" windowWidth="24030" windowHeight="10785"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externalReferences>
    <externalReference r:id="rId10"/>
  </externalReferences>
  <definedNames>
    <definedName name="_xlnm._FilterDatabase" localSheetId="5" hidden="1">'New Developments'!$A$2:$N$50</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60" i="2" l="1"/>
  <c r="D60" i="2"/>
  <c r="E60" i="2"/>
  <c r="F60" i="2"/>
  <c r="G60" i="2"/>
  <c r="H60" i="2"/>
  <c r="I60" i="2"/>
  <c r="J60" i="2"/>
  <c r="K60" i="2"/>
  <c r="B60" i="2"/>
  <c r="C58" i="3" l="1"/>
  <c r="D58" i="3"/>
  <c r="E58" i="3"/>
  <c r="F58" i="3"/>
  <c r="G58" i="3"/>
  <c r="H58" i="3"/>
  <c r="I58" i="3"/>
  <c r="J58" i="3"/>
  <c r="K58" i="3"/>
  <c r="B58" i="3"/>
  <c r="C57" i="3"/>
  <c r="D57" i="3"/>
  <c r="E57" i="3"/>
  <c r="F57" i="3"/>
  <c r="G57" i="3"/>
  <c r="H57" i="3"/>
  <c r="I57" i="3"/>
  <c r="J57" i="3"/>
  <c r="K57" i="3"/>
  <c r="B57" i="3"/>
  <c r="B56" i="3"/>
  <c r="C70" i="3"/>
  <c r="D70" i="3"/>
  <c r="E70" i="3"/>
  <c r="F70" i="3"/>
  <c r="G70" i="3"/>
  <c r="H70" i="3"/>
  <c r="I70" i="3"/>
  <c r="J70" i="3"/>
  <c r="K70" i="3"/>
  <c r="C71" i="3"/>
  <c r="D71" i="3"/>
  <c r="E71" i="3"/>
  <c r="F71" i="3"/>
  <c r="G71" i="3"/>
  <c r="H71" i="3"/>
  <c r="I71" i="3"/>
  <c r="J71" i="3"/>
  <c r="K71" i="3"/>
  <c r="B71" i="3"/>
  <c r="B70" i="3"/>
  <c r="C59" i="2"/>
  <c r="D59" i="2"/>
  <c r="E59" i="2"/>
  <c r="F59" i="2"/>
  <c r="G59" i="2"/>
  <c r="H59" i="2"/>
  <c r="I59" i="2"/>
  <c r="J59" i="2"/>
  <c r="K59" i="2"/>
  <c r="B59" i="2"/>
  <c r="C75" i="2"/>
  <c r="D75" i="2"/>
  <c r="E75" i="2"/>
  <c r="F75" i="2"/>
  <c r="G75" i="2"/>
  <c r="H75" i="2"/>
  <c r="I75" i="2"/>
  <c r="J75" i="2"/>
  <c r="K75" i="2"/>
  <c r="B75" i="2"/>
  <c r="C74" i="2"/>
  <c r="D74" i="2"/>
  <c r="E74" i="2"/>
  <c r="F74" i="2"/>
  <c r="G74" i="2"/>
  <c r="H74" i="2"/>
  <c r="I74" i="2"/>
  <c r="J74" i="2"/>
  <c r="K74" i="2"/>
  <c r="B74" i="2"/>
  <c r="E30" i="2" l="1"/>
  <c r="C65" i="7" l="1"/>
  <c r="D30" i="10" l="1"/>
  <c r="D29" i="3" l="1"/>
  <c r="C29" i="3"/>
  <c r="J58" i="2"/>
  <c r="K58" i="2"/>
  <c r="B30" i="2" l="1"/>
  <c r="E29" i="3"/>
  <c r="F29" i="3"/>
  <c r="G29" i="3"/>
  <c r="H29" i="3"/>
  <c r="I29" i="3"/>
  <c r="J29" i="3"/>
  <c r="K29" i="3"/>
  <c r="B29" i="3"/>
  <c r="C56" i="3"/>
  <c r="D56" i="3"/>
  <c r="E56" i="3"/>
  <c r="F56" i="3"/>
  <c r="G56" i="3"/>
  <c r="H56" i="3"/>
  <c r="I56" i="3"/>
  <c r="J56" i="3"/>
  <c r="K56" i="3"/>
  <c r="C30" i="2"/>
  <c r="D30" i="2"/>
  <c r="F30" i="2"/>
  <c r="G30" i="2"/>
  <c r="H30" i="2"/>
  <c r="I30" i="2"/>
  <c r="J30" i="2"/>
  <c r="K30" i="2"/>
  <c r="C58" i="2"/>
  <c r="D58" i="2"/>
  <c r="E58" i="2"/>
  <c r="F58" i="2"/>
  <c r="G58" i="2"/>
  <c r="H58" i="2"/>
  <c r="I58" i="2"/>
  <c r="B58" i="2"/>
</calcChain>
</file>

<file path=xl/sharedStrings.xml><?xml version="1.0" encoding="utf-8"?>
<sst xmlns="http://schemas.openxmlformats.org/spreadsheetml/2006/main" count="1256" uniqueCount="465">
  <si>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</si>
  <si>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</si>
  <si>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</si>
  <si>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</si>
  <si>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</si>
  <si>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</si>
  <si>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</si>
  <si>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</si>
  <si>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</si>
  <si>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</si>
  <si>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</si>
  <si>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</si>
  <si>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</si>
  <si>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</si>
  <si>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</si>
  <si>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</si>
  <si>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</si>
  <si>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</si>
  <si>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</si>
  <si>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</si>
  <si>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</si>
  <si>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</si>
  <si>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</si>
  <si>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</si>
  <si>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</si>
  <si>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</si>
  <si>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</si>
  <si>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</si>
  <si>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</si>
  <si>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</si>
  <si>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</si>
  <si>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</si>
  <si>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</si>
  <si>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</si>
  <si>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</si>
  <si>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</si>
  <si>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–15</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</si>
  <si>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</si>
  <si>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</si>
  <si>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</si>
  <si>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</si>
  <si>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</si>
  <si>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</si>
  <si>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</si>
  <si>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</si>
  <si>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</si>
  <si>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</si>
  <si>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</si>
  <si>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</si>
  <si>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</si>
  <si>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</si>
  <si>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</si>
  <si>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</si>
  <si>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</si>
  <si>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</si>
  <si>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</si>
  <si>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Commissioning Start Date</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</si>
  <si>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</si>
  <si>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</si>
  <si>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</si>
  <si>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</si>
  <si>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</si>
  <si>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</si>
  <si>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</si>
  <si>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</si>
  <si>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</si>
  <si>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</si>
  <si>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</si>
  <si>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</si>
  <si>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</si>
  <si>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</si>
  <si>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</si>
  <si>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</si>
  <si>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</si>
  <si>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</si>
  <si>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</si>
  <si>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</si>
  <si>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</si>
  <si>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</si>
  <si>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</si>
  <si>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</si>
  <si>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</si>
  <si>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</si>
  <si>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</si>
  <si>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</si>
  <si>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</si>
  <si>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</si>
  <si>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</si>
  <si>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</si>
  <si>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</si>
  <si>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</si>
  <si>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</si>
  <si>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</si>
  <si>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</si>
  <si>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</si>
  <si>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</si>
  <si>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</si>
  <si>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</si>
  <si>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</si>
  <si>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</si>
  <si>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</si>
  <si>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</si>
  <si>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</si>
  <si>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</si>
  <si>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</si>
  <si>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Macquarie Generation</t>
  </si>
  <si>
    <t>Ben Lomond</t>
  </si>
  <si>
    <t>1-67</t>
  </si>
  <si>
    <t>Birrema Wind Farm</t>
  </si>
  <si>
    <t>Epuron Pty Ltd</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</si>
  <si>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</si>
  <si>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</si>
  <si>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</si>
  <si>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</si>
  <si>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</si>
  <si>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</si>
  <si>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</si>
  <si>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</si>
  <si>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</si>
  <si>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</si>
  <si>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</si>
  <si>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</si>
  <si>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</si>
  <si>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</si>
  <si>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</si>
  <si>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</si>
  <si>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</si>
  <si>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1-106</t>
  </si>
  <si>
    <t>Dalton</t>
  </si>
  <si>
    <t>AGL</t>
  </si>
  <si>
    <t>1-2</t>
  </si>
  <si>
    <t>Flyers Creek Wind Farm</t>
  </si>
  <si>
    <t>Units 1-43</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</si>
  <si>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</si>
  <si>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</si>
  <si>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</si>
  <si>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</si>
  <si>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</si>
  <si>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</si>
  <si>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</si>
  <si>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</si>
  <si>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</si>
  <si>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</si>
  <si>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</si>
  <si>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</si>
  <si>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Moree Photovoltaic Solar Farm</t>
  </si>
  <si>
    <t>Inverters 1-79</t>
  </si>
  <si>
    <t>Fuel Oil</t>
  </si>
  <si>
    <t>Nyngan Photovoltaic Solar Farm</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</si>
  <si>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</si>
  <si>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</si>
  <si>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</si>
  <si>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</si>
  <si>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</si>
  <si>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</si>
  <si>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</si>
  <si>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</si>
  <si>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</si>
  <si>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</si>
  <si>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</si>
  <si>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</si>
  <si>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</si>
  <si>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</si>
  <si>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</si>
  <si>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</si>
  <si>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</si>
  <si>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</si>
  <si>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</si>
  <si>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</si>
  <si>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</si>
  <si>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</si>
  <si>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</si>
  <si>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</si>
  <si>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</si>
  <si>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</si>
  <si>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</si>
  <si>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</si>
  <si>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</si>
  <si>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</si>
  <si>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</si>
  <si>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</si>
  <si>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</si>
  <si>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2 x 500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</si>
  <si>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</si>
  <si>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</si>
  <si>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</si>
  <si>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</si>
  <si>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</si>
  <si>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</si>
  <si>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</si>
  <si>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</si>
  <si>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</si>
  <si>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</si>
  <si>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</si>
  <si>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</si>
  <si>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</si>
  <si>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</si>
  <si>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</si>
  <si>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</si>
  <si>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</si>
  <si>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</si>
  <si>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</si>
  <si>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</si>
  <si>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</si>
  <si>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</si>
  <si>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</si>
  <si>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</si>
  <si>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</si>
  <si>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</si>
  <si>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</si>
  <si>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</si>
  <si>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</si>
  <si>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</si>
  <si>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</si>
  <si>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</si>
  <si>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</si>
  <si>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</si>
  <si>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</si>
  <si>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</si>
  <si>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</si>
  <si>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</si>
  <si>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</si>
  <si>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</si>
  <si>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</si>
  <si>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</si>
  <si>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</si>
  <si>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</si>
  <si>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</si>
  <si>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</si>
  <si>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</si>
  <si>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</si>
  <si>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</si>
  <si>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</si>
  <si>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</si>
  <si>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</si>
  <si>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</si>
  <si>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</si>
  <si>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</si>
  <si>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</si>
  <si>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</si>
  <si>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</si>
  <si>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</si>
  <si>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</si>
  <si>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</si>
  <si>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</si>
  <si>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</si>
  <si>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</si>
  <si>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</si>
  <si>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</si>
  <si>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</si>
  <si>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</si>
  <si>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</si>
  <si>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</si>
  <si>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</si>
  <si>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</si>
  <si>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</si>
  <si>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</si>
  <si>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</si>
  <si>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</si>
  <si>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</si>
  <si>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</si>
  <si>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</si>
  <si>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</si>
  <si>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</si>
  <si>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</si>
  <si>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</si>
  <si>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</si>
  <si>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</si>
  <si>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</si>
  <si>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</si>
  <si>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</si>
  <si>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</si>
  <si>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</si>
  <si>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</si>
  <si>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</si>
  <si>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</si>
  <si>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</si>
  <si>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</si>
  <si>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</si>
  <si>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</si>
  <si>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</si>
  <si>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</si>
  <si>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</si>
  <si>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</si>
  <si>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</si>
  <si>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</si>
  <si>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</si>
  <si>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</si>
  <si>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</si>
  <si>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</si>
  <si>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</si>
  <si>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</si>
  <si>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</si>
  <si>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</si>
  <si>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</si>
  <si>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</si>
  <si>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Capital East Solar Farm P2</t>
  </si>
  <si>
    <t>Chipping Norton Waste to Energy</t>
  </si>
  <si>
    <t>Benedict Industries PL</t>
  </si>
  <si>
    <t>Conroys Gap Wind Farm Pty Ltd</t>
  </si>
  <si>
    <t>Inverters 1-66</t>
  </si>
  <si>
    <t>Moree Solar PV concept</t>
  </si>
  <si>
    <t>Moree Solar Farm</t>
  </si>
  <si>
    <t>Nyngan</t>
  </si>
  <si>
    <t>Inverters 1-132</t>
  </si>
  <si>
    <t>Rye Park Wind Farm</t>
  </si>
  <si>
    <t>Rye Park Wind Farm Pty Ltd</t>
  </si>
  <si>
    <t>Unit 1 - 126</t>
  </si>
  <si>
    <t>125-159</t>
  </si>
  <si>
    <t>1-105</t>
  </si>
  <si>
    <t>CBD Energy/Banco Santander</t>
  </si>
  <si>
    <t>Yass Valley Wind Farm Pty Ltd</t>
  </si>
  <si>
    <t>8-10</t>
  </si>
  <si>
    <t>Com</t>
  </si>
  <si>
    <t>Inverters 2-4</t>
  </si>
  <si>
    <t>Rugby Wind Farm</t>
  </si>
  <si>
    <t>Wind Lab Developments</t>
  </si>
  <si>
    <t>1-52</t>
  </si>
  <si>
    <t>1-73</t>
  </si>
  <si>
    <t>1-51</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</si>
  <si>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</si>
  <si>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</si>
  <si>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</si>
  <si>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</si>
  <si>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</si>
  <si>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</si>
  <si>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</si>
  <si>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</si>
  <si>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</si>
  <si>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</si>
  <si>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 2013 Australian Energy Market Operator Limited. The material in this publication may be used in accordance with the copyright permissions on AEMO’s website.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</si>
  <si>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</si>
  <si>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</si>
  <si>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</si>
  <si>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</si>
  <si>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</si>
  <si>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</si>
  <si>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</si>
  <si>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</si>
  <si>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</si>
  <si>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</si>
  <si>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</si>
  <si>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</si>
  <si>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A generating unit with a nameplate rating less than 30 MW may also be exempted by AEMO if it exports less than 20 GWh into the grid in a year or extenuating circumstances apply.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</si>
  <si>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</si>
  <si>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</si>
  <si>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</si>
  <si>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</si>
  <si>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</si>
  <si>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</si>
  <si>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</si>
  <si>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</si>
  <si>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</si>
  <si>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</si>
  <si>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</si>
  <si>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</si>
  <si>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</si>
  <si>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</si>
  <si>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r>
      <rPr>
        <b/>
        <sz val="9"/>
        <rFont val="Arial"/>
        <family val="2"/>
      </rPr>
      <t>Eraring Power Station:</t>
    </r>
    <r>
      <rPr>
        <sz val="9"/>
        <rFont val="Arial"/>
        <family val="2"/>
      </rPr>
      <t xml:space="preserve"> Eraring Energy advises that the upgrade of unit 4 was completed in November 2012.</t>
    </r>
  </si>
  <si>
    <r>
      <t xml:space="preserve">Colongra Power Station: </t>
    </r>
    <r>
      <rPr>
        <sz val="9"/>
        <color theme="1"/>
        <rFont val="Arial"/>
        <family val="2"/>
      </rPr>
      <t>Delta Electricity advises that the Colongra plant available capacity has been revised from 668 MW to 724 MW (+56 MW) in summer, based on operating with distillate fuel.</t>
    </r>
  </si>
  <si>
    <r>
      <t xml:space="preserve">Wallerawang Power Station: </t>
    </r>
    <r>
      <rPr>
        <sz val="9"/>
        <color theme="1"/>
        <rFont val="Arial"/>
        <family val="2"/>
      </rPr>
      <t>Energy Australia advises that the Wallerawang plant available capacity has been revised from 500 MW to 1,000 MW (+500 MW) in summer 2013–14, where both units are available dependant on demand.</t>
    </r>
  </si>
  <si>
    <r>
      <t xml:space="preserve">Wallerawang Power Station: </t>
    </r>
    <r>
      <rPr>
        <sz val="9"/>
        <color theme="1"/>
        <rFont val="Arial"/>
        <family val="2"/>
      </rPr>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</si>
  <si>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 xml:space="preserve">Liddell Power Station: </t>
    </r>
    <r>
      <rPr>
        <sz val="9"/>
        <color theme="1"/>
        <rFont val="Arial"/>
        <family val="2"/>
      </rPr>
      <t>Energy Australia advises that the Liddell plant available capacity has been revised from 2,060 MW to 2,020 MW (-40 MW) in summer and winter due to a reassessment of plant capacity.</t>
    </r>
  </si>
  <si>
    <r>
      <rPr>
        <b/>
        <sz val="9"/>
        <color theme="1"/>
        <rFont val="Arial"/>
        <family val="2"/>
      </rPr>
      <t>Tallawarra Power Station</t>
    </r>
    <r>
      <rPr>
        <sz val="9"/>
        <color theme="1"/>
        <rFont val="Arial"/>
        <family val="2"/>
      </rPr>
      <t>:  Energy Australia advises that the Tallawarra plant's available capacity has been revised from 435 MW to 440 MW (+5 MW) in winter.</t>
    </r>
  </si>
  <si>
    <t>The table above lists the latest summer capacities for New South Wales generation. Summer conditions relate to statistically predicted contribution under 10% POE maximum demand conditions.</t>
  </si>
  <si>
    <t>AEMO has not been advised of any plant retirements in New South Wales within the 10-year planning outlook.</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</si>
  <si>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</si>
  <si>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</si>
  <si>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</si>
  <si>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</si>
  <si>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</si>
  <si>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t>68-122</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</si>
  <si>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</si>
  <si>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</si>
  <si>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</si>
  <si>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</si>
  <si>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</si>
  <si>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</si>
  <si>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</si>
  <si>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</si>
  <si>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1-7</t>
  </si>
  <si>
    <t>Royalla Solar Farm</t>
  </si>
  <si>
    <t>Royalla Asset Pty Ltd ATF Royalla Asset Trust</t>
  </si>
  <si>
    <t>1-20</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</si>
  <si>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</si>
  <si>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</si>
  <si>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</si>
  <si>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</si>
  <si>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</si>
  <si>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</si>
  <si>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</si>
  <si>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</si>
  <si>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Project type</t>
  </si>
  <si>
    <t>Gas other</t>
  </si>
  <si>
    <t>Coal</t>
  </si>
  <si>
    <t>Other</t>
  </si>
  <si>
    <t>Advanced</t>
  </si>
  <si>
    <t>Existing</t>
  </si>
  <si>
    <t>Publically Announced</t>
  </si>
  <si>
    <t>New South Wales existing and potential new developments by generation type (MW) data</t>
  </si>
  <si>
    <t>Biomass</t>
  </si>
  <si>
    <t>Geothermal</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</si>
  <si>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</si>
  <si>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</si>
  <si>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</si>
  <si>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</si>
  <si>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</si>
  <si>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</si>
  <si>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</si>
  <si>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</si>
  <si>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Bamarang Power Station</t>
  </si>
  <si>
    <t>Lumo Generation NSW Pty Ltd</t>
  </si>
  <si>
    <t>up to 90</t>
  </si>
  <si>
    <t>2000</t>
  </si>
  <si>
    <t>113</t>
  </si>
  <si>
    <t>Broken Hill Solar Plant</t>
  </si>
  <si>
    <t>AGL PV Solar Development Pty Limited</t>
  </si>
  <si>
    <t>Units 1-40</t>
  </si>
  <si>
    <t>Capital Solar Farm Pty Ltd</t>
  </si>
  <si>
    <t>Inverters 1 - 34</t>
  </si>
  <si>
    <t>Crookwell 2 Wind Farm</t>
  </si>
  <si>
    <t>Crookwell 3 Wind Farm</t>
  </si>
  <si>
    <t>Units 1-29</t>
  </si>
  <si>
    <t>New Gullen Range Wind Farm Pty Ltd</t>
  </si>
  <si>
    <t>tba</t>
  </si>
  <si>
    <t>Units 1-24</t>
  </si>
  <si>
    <t>Units 1-288</t>
  </si>
  <si>
    <t>Mugga Lane Solar Park</t>
  </si>
  <si>
    <t>AGL PV Solar Developments Pty Limited</t>
  </si>
  <si>
    <t>1-77</t>
  </si>
  <si>
    <t>7</t>
  </si>
  <si>
    <t>3</t>
  </si>
  <si>
    <t>Paling Yards Wind Farm</t>
  </si>
  <si>
    <t>Union Fenosa Wind Australia Pty Ltd</t>
  </si>
  <si>
    <t>Units 1-55</t>
  </si>
  <si>
    <t>Wilga Park Power Station B</t>
  </si>
  <si>
    <t>7-8</t>
  </si>
  <si>
    <t>1-144</t>
  </si>
  <si>
    <t>100</t>
  </si>
  <si>
    <t>40 X 1.325</t>
  </si>
  <si>
    <t>Cape Byron Power</t>
  </si>
  <si>
    <t>Stotts Creek</t>
  </si>
  <si>
    <t>LMS ENERGY Pty Ltd</t>
  </si>
  <si>
    <t>Warragamba HEPS</t>
  </si>
  <si>
    <t>Sydney Catchment Austhority</t>
  </si>
  <si>
    <t>Wilga Park Power Station A</t>
  </si>
  <si>
    <t>Wyong</t>
  </si>
  <si>
    <t>Changes since the 2013 ESOO (existing generation)</t>
  </si>
  <si>
    <r>
      <t xml:space="preserve">Bayswater Power Station: </t>
    </r>
    <r>
      <rPr>
        <sz val="9"/>
        <color theme="1"/>
        <rFont val="Arial"/>
        <family val="2"/>
      </rPr>
      <t>Macquarie Generation advises that the Bayswater power station available capacity has been revised from 2,720 MW to 2,700 MW (-20 MW) in summer and winter due to a reassessment of plant capacity.</t>
    </r>
  </si>
  <si>
    <r>
      <rPr>
        <b/>
        <sz val="9"/>
        <rFont val="Arial"/>
        <family val="2"/>
      </rPr>
      <t xml:space="preserve">Guthega Power Station: </t>
    </r>
    <r>
      <rPr>
        <sz val="9"/>
        <rFont val="Arial"/>
        <family val="2"/>
      </rPr>
      <t>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</si>
  <si>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Gullen Range Wind Farm</t>
    </r>
    <r>
      <rPr>
        <sz val="9"/>
        <color theme="1"/>
        <rFont val="Arial"/>
        <family val="2"/>
      </rPr>
      <t>: Gullen Range Wind Farm Pty Ltd advises that Gullen Range Wind Farm (165.5 MW) is a committed project. Construction at the site has commenced and commissioning is planned for July 2014.</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</si>
  <si>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is now classified as a committed project. Construction has commenced, and full commissioning is planned for July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</si>
  <si>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now classified as a committed project. Construction has commenced, and full commissioning is planned for August 2014.</t>
    </r>
  </si>
  <si>
    <r>
      <rPr>
        <b/>
        <sz val="9"/>
        <color theme="1"/>
        <rFont val="Arial"/>
        <family val="2"/>
      </rPr>
      <t xml:space="preserve">Wilga Park Power Station B: </t>
    </r>
    <r>
      <rPr>
        <sz val="9"/>
        <color theme="1"/>
        <rFont val="Arial"/>
        <family val="2"/>
      </rPr>
      <t>Santos advises the Wilga Park Power Station B</t>
    </r>
    <r>
      <rPr>
        <b/>
        <sz val="10"/>
        <color theme="1"/>
        <rFont val="Arial"/>
        <family val="2"/>
      </rPr>
      <t xml:space="preserve"> </t>
    </r>
    <r>
      <rPr>
        <sz val="10"/>
        <color theme="1"/>
        <rFont val="Arial"/>
        <family val="2"/>
      </rPr>
      <t>(6 MW) is now classified as a committed project. Construction has commenced, and full commissioning is planned for September 2014.</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</si>
  <si>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</si>
  <si>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</si>
  <si>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October 2014.</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</si>
  <si>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are </t>
    </r>
    <r>
      <rPr>
        <b/>
        <sz val="9"/>
        <color theme="1"/>
        <rFont val="Arial"/>
        <family val="2"/>
      </rPr>
      <t>2.0%</t>
    </r>
    <r>
      <rPr>
        <sz val="9"/>
        <color theme="1"/>
        <rFont val="Arial"/>
        <family val="2"/>
      </rPr>
      <t xml:space="preserve"> of the installed capacity during summer, and </t>
    </r>
    <r>
      <rPr>
        <b/>
        <sz val="9"/>
        <color theme="1"/>
        <rFont val="Arial"/>
        <family val="2"/>
      </rPr>
      <t>4.1%</t>
    </r>
    <r>
      <rPr>
        <sz val="9"/>
        <color theme="1"/>
        <rFont val="Arial"/>
        <family val="2"/>
      </rPr>
      <t xml:space="preserve"> during winter, based on the contribution factors published by AEMO in the 2012–13 NEM Historical Information Report.</t>
    </r>
  </si>
  <si>
    <t>Nyngan (Solar)</t>
  </si>
  <si>
    <t>Total (Wind)</t>
  </si>
  <si>
    <t>Total (Solar)</t>
  </si>
  <si>
    <t>Firm Solar Capacity</t>
  </si>
  <si>
    <r>
      <t xml:space="preserve">The two tables below have been included to better represent supply availability in New South Wales, by taking into account the firm contribution by wind and solar. The </t>
    </r>
    <r>
      <rPr>
        <i/>
        <sz val="9"/>
        <color theme="1"/>
        <rFont val="Arial"/>
        <family val="2"/>
      </rPr>
      <t>Summer aggregate scheduled and firm semi-scheduled generation</t>
    </r>
    <r>
      <rPr>
        <sz val="9"/>
        <color theme="1"/>
        <rFont val="Arial"/>
        <family val="2"/>
      </rPr>
      <t xml:space="preserve"> table presents scheduled generation and aggregated firm wind and solar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and solar generation for the summer period. The total available refers to the maximum amount the wind and solar farms can generate from the wind and solar farms at the summer reference temperatures.</t>
    </r>
  </si>
  <si>
    <r>
      <t xml:space="preserve">The two tables below have been included to better represent supply availability in New South Wales, by taking into account the firm contribution by wind and solar. The </t>
    </r>
    <r>
      <rPr>
        <i/>
        <sz val="9"/>
        <color theme="1"/>
        <rFont val="Arial"/>
        <family val="2"/>
      </rPr>
      <t>Winter aggregate scheduled and firm semi-scheduled generation</t>
    </r>
    <r>
      <rPr>
        <sz val="9"/>
        <color theme="1"/>
        <rFont val="Arial"/>
        <family val="2"/>
      </rPr>
      <t xml:space="preserve"> table presents scheduled generation and aggregated firm wind and solar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and solar generation for the winter period. The total available refers to the maximum amount the wind and solar farms can generate from the wind and solar farms at the winter reference temperatures.</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</si>
  <si>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2013–14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</si>
</sst>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366">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cellStyleXfs>
  <cellXfs count="145">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10" fillId="6" borderId="0" xfId="0" applyFont="1" applyFill="1" applyAlignment="1">
      <alignment vertical="center"/>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14" fontId="0" fillId="0" borderId="0" xfId="0" applyNumberFormat="1"/>
    <xf numFmtId="16" fontId="0" fillId="0" borderId="0" xfId="0" applyNumberFormat="1"/>
    <xf numFmtId="17" fontId="0" fillId="0" borderId="0" xfId="0" applyNumberFormat="1"/>
    <xf numFmtId="49" fontId="0" fillId="0" borderId="0" xfId="0" applyNumberFormat="1"/>
    <xf numFmtId="49" fontId="0" fillId="6" borderId="0" xfId="0" applyNumberFormat="1" applyFill="1"/>
    <xf numFmtId="2" fontId="15" fillId="4" borderId="3" xfId="0" applyNumberFormat="1" applyFont="1" applyFill="1" applyBorder="1" applyAlignment="1">
      <alignment horizontal="center" vertical="center" wrapText="1"/>
    </xf>
    <xf numFmtId="0" fontId="45" fillId="0" borderId="0" xfId="0" applyFont="1" applyAlignment="1">
      <alignment horizontal="left" vertical="center" indent="7"/>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15" fillId="5" borderId="3" xfId="0" applyNumberFormat="1" applyFont="1" applyFill="1" applyBorder="1" applyAlignment="1">
      <alignment horizont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8" fillId="7" borderId="6" xfId="0" applyFont="1" applyFill="1" applyBorder="1" applyAlignment="1">
      <alignment horizontal="left" vertical="center"/>
    </xf>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7" fillId="3" borderId="3" xfId="0" applyFont="1" applyFill="1" applyBorder="1" applyAlignment="1">
      <alignment horizontal="left" vertical="center"/>
    </xf>
    <xf numFmtId="0" fontId="10" fillId="6" borderId="0" xfId="0" applyFont="1" applyFill="1" applyAlignment="1">
      <alignment horizontal="left" vertical="center" wrapText="1"/>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xf>
    <xf numFmtId="0" fontId="17" fillId="3" borderId="3" xfId="0" applyFont="1" applyFill="1" applyBorder="1" applyAlignment="1">
      <alignment horizontal="left" vertical="center" wrapText="1"/>
    </xf>
    <xf numFmtId="49" fontId="15" fillId="4" borderId="3" xfId="0" applyNumberFormat="1" applyFont="1" applyFill="1" applyBorder="1" applyAlignment="1">
      <alignment vertical="center" wrapText="1"/>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29"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xf numFmtId="0" fontId="11" fillId="6" borderId="0" xfId="0" applyFont="1" applyFill="1" applyAlignment="1">
      <alignment horizontal="left" vertical="center" wrapText="1" indent="2"/>
    </xf>
  </cellXfs>
  <cellStyles count="366">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55">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164" formatCode="#,##0.0;#,##0"/>
    </dxf>
    <dxf>
      <numFmt numFmtId="164" formatCode="#,##0.0;#,##0"/>
    </dxf>
    <dxf>
      <numFmt numFmtId="3" formatCode="#,##0"/>
    </dxf>
    <dxf>
      <numFmt numFmtId="165" formatCode="#,##0.0"/>
    </dxf>
    <dxf>
      <numFmt numFmtId="3" formatCode="#,##0"/>
    </dxf>
    <dxf>
      <numFmt numFmtId="165" formatCode="#,##0.0"/>
    </dxf>
    <dxf>
      <numFmt numFmtId="164" formatCode="#,##0.0;#,##0"/>
    </dxf>
    <dxf>
      <numFmt numFmtId="3" formatCode="#,##0"/>
    </dxf>
    <dxf>
      <numFmt numFmtId="165" formatCode="#,##0.0"/>
    </dxf>
    <dxf>
      <numFmt numFmtId="3" formatCode="#,##0"/>
    </dxf>
    <dxf>
      <numFmt numFmtId="165" formatCode="#,##0.0"/>
    </dxf>
    <dxf>
      <numFmt numFmtId="3" formatCode="#,##0"/>
    </dxf>
    <dxf>
      <numFmt numFmtId="165" formatCode="#,##0.0"/>
    </dxf>
    <dxf>
      <numFmt numFmtId="164" formatCode="#,##0.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164" formatCode="#,##0.0;#,##0"/>
    </dxf>
    <dxf>
      <numFmt numFmtId="3" formatCode="#,##0"/>
    </dxf>
    <dxf>
      <numFmt numFmtId="165" formatCode="#,##0.0"/>
    </dxf>
    <dxf>
      <numFmt numFmtId="3" formatCode="#,##0"/>
    </dxf>
    <dxf>
      <numFmt numFmtId="165" formatCode="#,##0.0"/>
    </dxf>
    <dxf>
      <numFmt numFmtId="164" formatCode="#,##0.0;#,##0"/>
    </dxf>
    <dxf>
      <numFmt numFmtId="164" formatCode="#,##0.0;#,##0"/>
    </dxf>
    <dxf>
      <numFmt numFmtId="164" formatCode="#,##0.0;#,##0"/>
    </dxf>
    <dxf>
      <numFmt numFmtId="164" formatCode="#,##0.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164" formatCode="#,##0.0;#,##0"/>
    </dxf>
    <dxf>
      <numFmt numFmtId="164" formatCode="#,##0.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'[1]Supply Data'!$B$26</c:f>
              <c:strCache>
                <c:ptCount val="1"/>
                <c:pt idx="0">
                  <c:v>Existing</c:v>
                </c:pt>
              </c:strCache>
            </c:strRef>
          </c:tx>
          <c:spPr>
            <a:solidFill>
              <a:srgbClr val="F37321"/>
            </a:solidFill>
            <a:ln w="3175" cmpd="sng">
              <a:solidFill>
                <a:srgbClr val="FFFFFF"/>
              </a:solidFill>
              <a:prstDash val="solid"/>
            </a:ln>
          </c:spPr>
          <c:invertIfNegative val="0"/>
          <c:cat>
            <c:strRef>
              <c:f>'[1]Supply Data'!$C$23:$L$23</c:f>
              <c:strCache>
                <c:ptCount val="10"/>
                <c:pt idx="0">
                  <c:v>CCGT</c:v>
                </c:pt>
                <c:pt idx="1">
                  <c:v>OCGT</c:v>
                </c:pt>
                <c:pt idx="2">
                  <c:v>Gas other</c:v>
                </c:pt>
                <c:pt idx="3">
                  <c:v>Coal</c:v>
                </c:pt>
                <c:pt idx="4">
                  <c:v>Bio</c:v>
                </c:pt>
                <c:pt idx="5">
                  <c:v>Geo</c:v>
                </c:pt>
                <c:pt idx="6">
                  <c:v>Water</c:v>
                </c:pt>
                <c:pt idx="7">
                  <c:v>Solar</c:v>
                </c:pt>
                <c:pt idx="8">
                  <c:v>Wind</c:v>
                </c:pt>
                <c:pt idx="9">
                  <c:v>Other</c:v>
                </c:pt>
              </c:strCache>
            </c:strRef>
          </c:cat>
          <c:val>
            <c:numRef>
              <c:f>'[1]Supply Data'!$C$26:$L$26</c:f>
              <c:numCache>
                <c:formatCode>_-* #,##0_-;\-* #,##0_-;_-* "-"??_-;_-@_-</c:formatCode>
                <c:ptCount val="10"/>
                <c:pt idx="0">
                  <c:v>598.20000000000005</c:v>
                </c:pt>
                <c:pt idx="1">
                  <c:v>1530</c:v>
                </c:pt>
                <c:pt idx="2">
                  <c:v>191.1</c:v>
                </c:pt>
                <c:pt idx="3">
                  <c:v>11383.8</c:v>
                </c:pt>
                <c:pt idx="4">
                  <c:v>68</c:v>
                </c:pt>
                <c:pt idx="5">
                  <c:v>0</c:v>
                </c:pt>
                <c:pt idx="6">
                  <c:v>2744.7</c:v>
                </c:pt>
                <c:pt idx="7">
                  <c:v>1</c:v>
                </c:pt>
                <c:pt idx="8">
                  <c:v>280.8</c:v>
                </c:pt>
                <c:pt idx="9">
                  <c:v>38.130000000000003</c:v>
                </c:pt>
              </c:numCache>
            </c:numRef>
          </c:val>
        </c:ser>
        <c:ser>
          <c:idx val="1"/>
          <c:order val="1"/>
          <c:tx>
            <c:strRef>
              <c:f>'[1]Supply Data'!$B$25</c:f>
              <c:strCache>
                <c:ptCount val="1"/>
                <c:pt idx="0">
                  <c:v>Committed</c:v>
                </c:pt>
              </c:strCache>
            </c:strRef>
          </c:tx>
          <c:spPr>
            <a:solidFill>
              <a:srgbClr val="FFC222"/>
            </a:solidFill>
            <a:ln w="3175" cmpd="sng">
              <a:solidFill>
                <a:srgbClr val="FFFFFF"/>
              </a:solidFill>
              <a:prstDash val="solid"/>
            </a:ln>
          </c:spPr>
          <c:invertIfNegative val="0"/>
          <c:cat>
            <c:strRef>
              <c:f>'[1]Supply Data'!$C$23:$L$23</c:f>
              <c:strCache>
                <c:ptCount val="10"/>
                <c:pt idx="0">
                  <c:v>CCGT</c:v>
                </c:pt>
                <c:pt idx="1">
                  <c:v>OCGT</c:v>
                </c:pt>
                <c:pt idx="2">
                  <c:v>Gas other</c:v>
                </c:pt>
                <c:pt idx="3">
                  <c:v>Coal</c:v>
                </c:pt>
                <c:pt idx="4">
                  <c:v>Bio</c:v>
                </c:pt>
                <c:pt idx="5">
                  <c:v>Geo</c:v>
                </c:pt>
                <c:pt idx="6">
                  <c:v>Water</c:v>
                </c:pt>
                <c:pt idx="7">
                  <c:v>Solar</c:v>
                </c:pt>
                <c:pt idx="8">
                  <c:v>Wind</c:v>
                </c:pt>
                <c:pt idx="9">
                  <c:v>Other</c:v>
                </c:pt>
              </c:strCache>
            </c:strRef>
          </c:cat>
          <c:val>
            <c:numRef>
              <c:f>'[1]Supply Data'!$C$25:$L$25</c:f>
              <c:numCache>
                <c:formatCode>_-* #,##0_-;\-* #,##0_-;_-* "-"??_-;_-@_-</c:formatCode>
                <c:ptCount val="10"/>
                <c:pt idx="0">
                  <c:v>0</c:v>
                </c:pt>
                <c:pt idx="1">
                  <c:v>0</c:v>
                </c:pt>
                <c:pt idx="2">
                  <c:v>6</c:v>
                </c:pt>
                <c:pt idx="3">
                  <c:v>0</c:v>
                </c:pt>
                <c:pt idx="4">
                  <c:v>0</c:v>
                </c:pt>
                <c:pt idx="5">
                  <c:v>0</c:v>
                </c:pt>
                <c:pt idx="6">
                  <c:v>0</c:v>
                </c:pt>
                <c:pt idx="7">
                  <c:v>175</c:v>
                </c:pt>
                <c:pt idx="8">
                  <c:v>385.2</c:v>
                </c:pt>
                <c:pt idx="9">
                  <c:v>0</c:v>
                </c:pt>
              </c:numCache>
            </c:numRef>
          </c:val>
        </c:ser>
        <c:ser>
          <c:idx val="2"/>
          <c:order val="2"/>
          <c:tx>
            <c:strRef>
              <c:f>'[1]Supply Data'!$B$24</c:f>
              <c:strCache>
                <c:ptCount val="1"/>
                <c:pt idx="0">
                  <c:v>Advanced</c:v>
                </c:pt>
              </c:strCache>
            </c:strRef>
          </c:tx>
          <c:spPr>
            <a:solidFill>
              <a:srgbClr val="C41230"/>
            </a:solidFill>
            <a:ln w="3175" cmpd="sng">
              <a:solidFill>
                <a:srgbClr val="FFFFFF"/>
              </a:solidFill>
              <a:prstDash val="solid"/>
            </a:ln>
          </c:spPr>
          <c:invertIfNegative val="0"/>
          <c:cat>
            <c:strRef>
              <c:f>'[1]Supply Data'!$C$23:$L$23</c:f>
              <c:strCache>
                <c:ptCount val="10"/>
                <c:pt idx="0">
                  <c:v>CCGT</c:v>
                </c:pt>
                <c:pt idx="1">
                  <c:v>OCGT</c:v>
                </c:pt>
                <c:pt idx="2">
                  <c:v>Gas other</c:v>
                </c:pt>
                <c:pt idx="3">
                  <c:v>Coal</c:v>
                </c:pt>
                <c:pt idx="4">
                  <c:v>Bio</c:v>
                </c:pt>
                <c:pt idx="5">
                  <c:v>Geo</c:v>
                </c:pt>
                <c:pt idx="6">
                  <c:v>Water</c:v>
                </c:pt>
                <c:pt idx="7">
                  <c:v>Solar</c:v>
                </c:pt>
                <c:pt idx="8">
                  <c:v>Wind</c:v>
                </c:pt>
                <c:pt idx="9">
                  <c:v>Other</c:v>
                </c:pt>
              </c:strCache>
            </c:strRef>
          </c:cat>
          <c:val>
            <c:numRef>
              <c:f>'[1]Supply Data'!$C$24:$L$24</c:f>
              <c:numCache>
                <c:formatCode>_-* #,##0_-;\-* #,##0_-;_-* "-"??_-;_-@_-</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'[1]Supply Data'!$B$27</c:f>
              <c:strCache>
                <c:ptCount val="1"/>
                <c:pt idx="0">
                  <c:v>Public</c:v>
                </c:pt>
              </c:strCache>
            </c:strRef>
          </c:tx>
          <c:spPr>
            <a:solidFill>
              <a:srgbClr val="ADE0EE"/>
            </a:solidFill>
            <a:ln w="3175" cmpd="sng">
              <a:solidFill>
                <a:srgbClr val="FFFFFF"/>
              </a:solidFill>
              <a:prstDash val="solid"/>
            </a:ln>
          </c:spPr>
          <c:invertIfNegative val="0"/>
          <c:cat>
            <c:strRef>
              <c:f>'[1]Supply Data'!$C$23:$L$23</c:f>
              <c:strCache>
                <c:ptCount val="10"/>
                <c:pt idx="0">
                  <c:v>CCGT</c:v>
                </c:pt>
                <c:pt idx="1">
                  <c:v>OCGT</c:v>
                </c:pt>
                <c:pt idx="2">
                  <c:v>Gas other</c:v>
                </c:pt>
                <c:pt idx="3">
                  <c:v>Coal</c:v>
                </c:pt>
                <c:pt idx="4">
                  <c:v>Bio</c:v>
                </c:pt>
                <c:pt idx="5">
                  <c:v>Geo</c:v>
                </c:pt>
                <c:pt idx="6">
                  <c:v>Water</c:v>
                </c:pt>
                <c:pt idx="7">
                  <c:v>Solar</c:v>
                </c:pt>
                <c:pt idx="8">
                  <c:v>Wind</c:v>
                </c:pt>
                <c:pt idx="9">
                  <c:v>Other</c:v>
                </c:pt>
              </c:strCache>
            </c:strRef>
          </c:cat>
          <c:val>
            <c:numRef>
              <c:f>'[1]Supply Data'!$C$27:$L$27</c:f>
              <c:numCache>
                <c:formatCode>_-* #,##0_-;\-* #,##0_-;_-* "-"??_-;_-@_-</c:formatCode>
                <c:ptCount val="10"/>
                <c:pt idx="0">
                  <c:v>0</c:v>
                </c:pt>
                <c:pt idx="1">
                  <c:v>1370</c:v>
                </c:pt>
                <c:pt idx="2">
                  <c:v>15</c:v>
                </c:pt>
                <c:pt idx="3">
                  <c:v>2000</c:v>
                </c:pt>
                <c:pt idx="4">
                  <c:v>6</c:v>
                </c:pt>
                <c:pt idx="5">
                  <c:v>0</c:v>
                </c:pt>
                <c:pt idx="6">
                  <c:v>0</c:v>
                </c:pt>
                <c:pt idx="7">
                  <c:v>323</c:v>
                </c:pt>
                <c:pt idx="8">
                  <c:v>4816.8999999999996</c:v>
                </c:pt>
                <c:pt idx="9">
                  <c:v>0</c:v>
                </c:pt>
              </c:numCache>
            </c:numRef>
          </c:val>
        </c:ser>
        <c:dLbls>
          <c:showLegendKey val="0"/>
          <c:showVal val="0"/>
          <c:showCatName val="0"/>
          <c:showSerName val="0"/>
          <c:showPercent val="0"/>
          <c:showBubbleSize val="0"/>
        </c:dLbls>
        <c:gapWidth val="150"/>
        <c:overlap val="100"/>
        <c:axId val="831178200"/>
        <c:axId val="831178592"/>
      </c:barChart>
      <c:catAx>
        <c:axId val="831178200"/>
        <c:scaling>
          <c:orientation val="minMax"/>
        </c:scaling>
        <c:delete val="0"/>
        <c:axPos val="b"/>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31178592"/>
        <c:crosses val="autoZero"/>
        <c:auto val="1"/>
        <c:lblAlgn val="ctr"/>
        <c:lblOffset val="100"/>
        <c:noMultiLvlLbl val="0"/>
      </c:catAx>
      <c:valAx>
        <c:axId val="831178592"/>
        <c:scaling>
          <c:orientation val="minMax"/>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Generation capacity (MW)</a:t>
                </a:r>
              </a:p>
            </c:rich>
          </c:tx>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831178200"/>
        <c:crosses val="autoZero"/>
        <c:crossBetween val="between"/>
      </c:valAx>
      <c:dTable>
        <c:showHorzBorder val="1"/>
        <c:showVertBorder val="1"/>
        <c:showOutline val="1"/>
        <c:showKeys val="1"/>
      </c:dTable>
      <c:spPr>
        <a:solidFill>
          <a:srgbClr val="F7F5F5"/>
        </a:solidFill>
      </c:spPr>
    </c:plotArea>
    <c:plotVisOnly val="1"/>
    <c:dispBlanksAs val="gap"/>
    <c:showDLblsOverMax val="0"/>
  </c:chart>
  <c:spPr>
    <a:solidFill>
      <a:srgbClr val="F7F5F5"/>
    </a:solidFill>
    <a:ln w="254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90500" y="8734425"/>
    <xdr:ext cx="5804297" cy="4293691"/>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20Quarterly%20Charts%20May%202014%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All Withdrawn"/>
      <sheetName val="Supply All2"/>
      <sheetName val="Supply All"/>
      <sheetName val="Supply New"/>
      <sheetName val="Supply Existing"/>
      <sheetName val="Supply QLD"/>
      <sheetName val="Supply NSW"/>
      <sheetName val="Supply VIC"/>
      <sheetName val="Supply SA"/>
      <sheetName val="Supply TAS"/>
      <sheetName val="Supply Data"/>
      <sheetName val="Withdrawn Capacity"/>
      <sheetName val="Demand Chart"/>
      <sheetName val="Demand Data"/>
    </sheetNames>
    <sheetDataSet>
      <sheetData sheetId="10">
        <row r="23">
          <cell r="C23" t="str">
            <v>CCGT</v>
          </cell>
          <cell r="D23" t="str">
            <v>OCGT</v>
          </cell>
          <cell r="E23" t="str">
            <v>Gas other</v>
          </cell>
          <cell r="F23" t="str">
            <v>Coal</v>
          </cell>
          <cell r="G23" t="str">
            <v>Bio</v>
          </cell>
          <cell r="H23" t="str">
            <v>Geo</v>
          </cell>
          <cell r="I23" t="str">
            <v>Water</v>
          </cell>
          <cell r="J23" t="str">
            <v>Solar</v>
          </cell>
          <cell r="K23" t="str">
            <v>Wind</v>
          </cell>
          <cell r="L23" t="str">
            <v>Other</v>
          </cell>
        </row>
        <row r="24">
          <cell r="B24" t="str">
            <v>Advanced</v>
          </cell>
          <cell r="C24">
            <v>0</v>
          </cell>
          <cell r="D24">
            <v>0</v>
          </cell>
          <cell r="E24">
            <v>0</v>
          </cell>
          <cell r="F24">
            <v>0</v>
          </cell>
          <cell r="G24">
            <v>0</v>
          </cell>
          <cell r="H24">
            <v>0</v>
          </cell>
          <cell r="I24">
            <v>0</v>
          </cell>
          <cell r="J24">
            <v>0</v>
          </cell>
          <cell r="K24">
            <v>0</v>
          </cell>
          <cell r="L24">
            <v>0</v>
          </cell>
        </row>
        <row r="25">
          <cell r="B25" t="str">
            <v>Committed</v>
          </cell>
          <cell r="C25">
            <v>0</v>
          </cell>
          <cell r="D25">
            <v>0</v>
          </cell>
          <cell r="E25">
            <v>6</v>
          </cell>
          <cell r="F25">
            <v>0</v>
          </cell>
          <cell r="G25">
            <v>0</v>
          </cell>
          <cell r="H25">
            <v>0</v>
          </cell>
          <cell r="I25">
            <v>0</v>
          </cell>
          <cell r="J25">
            <v>175</v>
          </cell>
          <cell r="K25">
            <v>385.2</v>
          </cell>
          <cell r="L25">
            <v>0</v>
          </cell>
        </row>
        <row r="26">
          <cell r="B26" t="str">
            <v>Existing</v>
          </cell>
          <cell r="C26">
            <v>598.20000000000005</v>
          </cell>
          <cell r="D26">
            <v>1530</v>
          </cell>
          <cell r="E26">
            <v>191.1</v>
          </cell>
          <cell r="F26">
            <v>11383.8</v>
          </cell>
          <cell r="G26">
            <v>68</v>
          </cell>
          <cell r="H26">
            <v>0</v>
          </cell>
          <cell r="I26">
            <v>2744.7</v>
          </cell>
          <cell r="J26">
            <v>1</v>
          </cell>
          <cell r="K26">
            <v>280.8</v>
          </cell>
          <cell r="L26">
            <v>38.130000000000003</v>
          </cell>
        </row>
        <row r="27">
          <cell r="B27" t="str">
            <v>Public</v>
          </cell>
          <cell r="C27">
            <v>0</v>
          </cell>
          <cell r="D27">
            <v>1370</v>
          </cell>
          <cell r="E27">
            <v>15</v>
          </cell>
          <cell r="F27">
            <v>2000</v>
          </cell>
          <cell r="G27">
            <v>6</v>
          </cell>
          <cell r="H27">
            <v>0</v>
          </cell>
          <cell r="I27">
            <v>0</v>
          </cell>
          <cell r="J27">
            <v>323</v>
          </cell>
          <cell r="K27">
            <v>4816.8999999999996</v>
          </cell>
          <cell r="L27">
            <v>0</v>
          </cell>
        </row>
      </sheetData>
      <sheetData sheetId="1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tabSelected="1" zoomScaleNormal="100" workbookViewId="0"/>
  </sheetViews>
  <sheetFormatPr defaultRowHeight="14.25" x14ac:dyDescent="0.2"/>
  <cols>
    <col min="1" max="1" width="1.875" style="64" customWidth="1"/>
    <col min="2" max="2" width="9.875" style="4" customWidth="1"/>
    <col min="3" max="12" width="9" style="4"/>
    <col min="13" max="13" width="7.25" style="4" customWidth="1"/>
    <col min="14" max="16384" width="9" style="4"/>
  </cols>
  <sheetData>
    <row r="1" spans="1:11" s="87" customFormat="1" ht="15" thickBot="1" x14ac:dyDescent="0.25"/>
    <row r="2" spans="1:11" s="87" customFormat="1" ht="15.75" thickTop="1" x14ac:dyDescent="0.2">
      <c r="B2" s="76" t="s">
        <v>320</v>
      </c>
      <c r="C2" s="77"/>
      <c r="D2" s="77"/>
      <c r="E2" s="77"/>
      <c r="F2" s="77"/>
      <c r="G2" s="77"/>
      <c r="H2" s="77"/>
      <c r="I2" s="78"/>
    </row>
    <row r="3" spans="1:11" s="87" customFormat="1" x14ac:dyDescent="0.2">
      <c r="B3" s="85" t="s">
        <v>321</v>
      </c>
      <c r="C3" s="75"/>
      <c r="D3" s="75"/>
      <c r="E3" s="75"/>
      <c r="F3" s="75"/>
      <c r="G3" s="75"/>
      <c r="H3" s="75"/>
      <c r="I3" s="79"/>
    </row>
    <row r="4" spans="1:11" s="87" customFormat="1" x14ac:dyDescent="0.2">
      <c r="B4" s="85" t="s">
        <v>324</v>
      </c>
      <c r="C4" s="75"/>
      <c r="D4" s="75"/>
      <c r="E4" s="75"/>
      <c r="F4" s="75"/>
      <c r="G4" s="75"/>
      <c r="H4" s="75"/>
      <c r="I4" s="79"/>
    </row>
    <row r="5" spans="1:11" s="87" customFormat="1" ht="9.75" customHeight="1" thickBot="1" x14ac:dyDescent="0.25">
      <c r="B5" s="84"/>
      <c r="C5" s="80"/>
      <c r="D5" s="80"/>
      <c r="E5" s="80"/>
      <c r="F5" s="80"/>
      <c r="G5" s="80"/>
      <c r="H5" s="80"/>
      <c r="I5" s="81"/>
    </row>
    <row r="6" spans="1:11" s="87" customFormat="1" ht="15" thickTop="1" x14ac:dyDescent="0.2">
      <c r="A6" s="75"/>
      <c r="B6" s="90"/>
      <c r="C6" s="75"/>
      <c r="D6" s="75"/>
      <c r="E6" s="75"/>
      <c r="F6" s="75"/>
    </row>
    <row r="7" spans="1:11" ht="19.5" x14ac:dyDescent="0.2">
      <c r="B7" s="9" t="s">
        <v>267</v>
      </c>
    </row>
    <row r="8" spans="1:11" ht="11.25" customHeight="1" x14ac:dyDescent="0.2"/>
    <row r="9" spans="1:11" ht="15" x14ac:dyDescent="0.2">
      <c r="B9" s="15" t="s">
        <v>265</v>
      </c>
    </row>
    <row r="10" spans="1:11" ht="30.75" customHeight="1" x14ac:dyDescent="0.2">
      <c r="B10" s="111" t="s">
        <v>450</v>
      </c>
      <c r="C10" s="111"/>
      <c r="D10" s="111"/>
      <c r="E10" s="111"/>
      <c r="F10" s="111"/>
      <c r="G10" s="111"/>
      <c r="H10" s="111"/>
      <c r="I10" s="111"/>
      <c r="J10" s="111"/>
      <c r="K10" s="111"/>
    </row>
    <row r="11" spans="1:11" s="87" customFormat="1" ht="27" customHeight="1" x14ac:dyDescent="0.2">
      <c r="B11" s="111" t="s">
        <v>454</v>
      </c>
      <c r="C11" s="111"/>
      <c r="D11" s="111"/>
      <c r="E11" s="111"/>
      <c r="F11" s="111"/>
      <c r="G11" s="111"/>
      <c r="H11" s="111"/>
      <c r="I11" s="111"/>
      <c r="J11" s="111"/>
      <c r="K11" s="111"/>
    </row>
    <row r="12" spans="1:11" s="87" customFormat="1" ht="36.75" customHeight="1" x14ac:dyDescent="0.2">
      <c r="B12" s="111" t="s">
        <v>455</v>
      </c>
      <c r="C12" s="111"/>
      <c r="D12" s="111"/>
      <c r="E12" s="111"/>
      <c r="F12" s="111"/>
      <c r="G12" s="111"/>
      <c r="H12" s="111"/>
      <c r="I12" s="111"/>
      <c r="J12" s="111"/>
      <c r="K12" s="111"/>
    </row>
    <row r="13" spans="1:11" s="87" customFormat="1" ht="24.75" customHeight="1" x14ac:dyDescent="0.2">
      <c r="B13" s="111" t="s">
        <v>456</v>
      </c>
      <c r="C13" s="111"/>
      <c r="D13" s="111"/>
      <c r="E13" s="111"/>
      <c r="F13" s="111"/>
      <c r="G13" s="111"/>
      <c r="H13" s="111"/>
      <c r="I13" s="111"/>
      <c r="J13" s="111"/>
      <c r="K13" s="111"/>
    </row>
    <row r="14" spans="1:11" ht="30.75" customHeight="1" x14ac:dyDescent="0.2">
      <c r="B14" s="111" t="s">
        <v>451</v>
      </c>
      <c r="C14" s="111"/>
      <c r="D14" s="111"/>
      <c r="E14" s="111"/>
      <c r="F14" s="111"/>
      <c r="G14" s="111"/>
      <c r="H14" s="111"/>
      <c r="I14" s="111"/>
      <c r="J14" s="111"/>
      <c r="K14" s="111"/>
    </row>
    <row r="15" spans="1:11" s="87" customFormat="1" ht="30.75" customHeight="1" x14ac:dyDescent="0.2">
      <c r="B15" s="111" t="s">
        <v>452</v>
      </c>
      <c r="C15" s="111"/>
      <c r="D15" s="111"/>
      <c r="E15" s="111"/>
      <c r="F15" s="111"/>
      <c r="G15" s="111"/>
      <c r="H15" s="111"/>
      <c r="I15" s="111"/>
      <c r="J15" s="111"/>
      <c r="K15" s="111"/>
    </row>
    <row r="16" spans="1:11" s="87" customFormat="1" ht="30.75" customHeight="1" x14ac:dyDescent="0.2">
      <c r="B16" s="111" t="s">
        <v>453</v>
      </c>
      <c r="C16" s="111"/>
      <c r="D16" s="111"/>
      <c r="E16" s="111"/>
      <c r="F16" s="111"/>
      <c r="G16" s="111"/>
      <c r="H16" s="111"/>
      <c r="I16" s="111"/>
      <c r="J16" s="111"/>
      <c r="K16" s="111"/>
    </row>
    <row r="17" spans="2:13" s="87" customFormat="1" x14ac:dyDescent="0.2"/>
    <row r="18" spans="2:13" ht="14.25" customHeight="1" x14ac:dyDescent="0.2">
      <c r="B18" s="15" t="s">
        <v>264</v>
      </c>
    </row>
    <row r="19" spans="2:13" x14ac:dyDescent="0.2">
      <c r="B19" s="5" t="s">
        <v>365</v>
      </c>
    </row>
    <row r="20" spans="2:13" x14ac:dyDescent="0.2">
      <c r="B20" s="35"/>
    </row>
    <row r="21" spans="2:13" ht="15" x14ac:dyDescent="0.2">
      <c r="B21" s="15" t="s">
        <v>447</v>
      </c>
    </row>
    <row r="22" spans="2:13" ht="43.5" customHeight="1" x14ac:dyDescent="0.2">
      <c r="B22" s="111" t="s">
        <v>403</v>
      </c>
      <c r="C22" s="111"/>
      <c r="D22" s="111"/>
      <c r="E22" s="111"/>
      <c r="F22" s="111"/>
      <c r="G22" s="111"/>
      <c r="H22" s="111"/>
      <c r="I22" s="111"/>
      <c r="J22" s="111"/>
      <c r="K22" s="111"/>
    </row>
    <row r="23" spans="2:13" s="87" customFormat="1" ht="26.25" customHeight="1" x14ac:dyDescent="0.2">
      <c r="B23" s="113" t="s">
        <v>448</v>
      </c>
      <c r="C23" s="113"/>
      <c r="D23" s="113"/>
      <c r="E23" s="113"/>
      <c r="F23" s="113"/>
      <c r="G23" s="113"/>
      <c r="H23" s="113"/>
      <c r="I23" s="113"/>
      <c r="J23" s="113"/>
      <c r="K23" s="113"/>
      <c r="L23" s="113"/>
      <c r="M23" s="113"/>
    </row>
    <row r="24" spans="2:13" s="87" customFormat="1" ht="15" customHeight="1" x14ac:dyDescent="0.2">
      <c r="B24" s="99"/>
      <c r="C24" s="99"/>
      <c r="D24" s="99"/>
      <c r="E24" s="99"/>
      <c r="F24" s="99"/>
      <c r="G24" s="99"/>
      <c r="H24" s="99"/>
      <c r="I24" s="99"/>
      <c r="J24" s="99"/>
      <c r="K24" s="99"/>
      <c r="L24" s="99"/>
      <c r="M24" s="99"/>
    </row>
    <row r="25" spans="2:13" ht="16.5" customHeight="1" x14ac:dyDescent="0.2">
      <c r="B25" s="15" t="s">
        <v>266</v>
      </c>
    </row>
    <row r="26" spans="2:13" ht="26.25" customHeight="1" x14ac:dyDescent="0.2">
      <c r="B26" s="112" t="s">
        <v>449</v>
      </c>
      <c r="C26" s="112"/>
      <c r="D26" s="112"/>
      <c r="E26" s="112"/>
      <c r="F26" s="112"/>
      <c r="G26" s="112"/>
      <c r="H26" s="112"/>
      <c r="I26" s="112"/>
      <c r="J26" s="112"/>
      <c r="K26" s="112"/>
      <c r="L26" s="112"/>
      <c r="M26" s="112"/>
    </row>
    <row r="27" spans="2:13" s="87" customFormat="1" x14ac:dyDescent="0.2">
      <c r="B27" s="36"/>
    </row>
    <row r="28" spans="2:13" s="87" customFormat="1" ht="15" x14ac:dyDescent="0.2">
      <c r="B28" s="66" t="s">
        <v>399</v>
      </c>
    </row>
    <row r="29" spans="2:13" s="87" customFormat="1" x14ac:dyDescent="0.2">
      <c r="B29" s="96" t="s">
        <v>392</v>
      </c>
      <c r="C29" s="97" t="s">
        <v>66</v>
      </c>
      <c r="D29" s="97" t="s">
        <v>61</v>
      </c>
      <c r="E29" s="97" t="s">
        <v>393</v>
      </c>
      <c r="F29" s="97" t="s">
        <v>394</v>
      </c>
      <c r="G29" s="97" t="s">
        <v>400</v>
      </c>
      <c r="H29" s="97" t="s">
        <v>401</v>
      </c>
      <c r="I29" s="97" t="s">
        <v>166</v>
      </c>
      <c r="J29" s="97" t="s">
        <v>65</v>
      </c>
      <c r="K29" s="97" t="s">
        <v>57</v>
      </c>
      <c r="L29" s="97" t="s">
        <v>395</v>
      </c>
    </row>
    <row r="30" spans="2:13" s="87" customFormat="1" ht="23.25" thickBot="1" x14ac:dyDescent="0.25">
      <c r="B30" s="38" t="s">
        <v>398</v>
      </c>
      <c r="C30" s="70">
        <v>0</v>
      </c>
      <c r="D30" s="71">
        <v>1370</v>
      </c>
      <c r="E30" s="70">
        <v>15</v>
      </c>
      <c r="F30" s="71">
        <v>2000</v>
      </c>
      <c r="G30" s="70">
        <v>6</v>
      </c>
      <c r="H30" s="71">
        <v>0</v>
      </c>
      <c r="I30" s="70">
        <v>0</v>
      </c>
      <c r="J30" s="71">
        <v>323</v>
      </c>
      <c r="K30" s="70">
        <v>4816.8999999999996</v>
      </c>
      <c r="L30" s="71">
        <v>0</v>
      </c>
    </row>
    <row r="31" spans="2:13" s="87" customFormat="1" ht="15" thickBot="1" x14ac:dyDescent="0.25">
      <c r="B31" s="38" t="s">
        <v>396</v>
      </c>
      <c r="C31" s="70">
        <v>0</v>
      </c>
      <c r="D31" s="71">
        <v>0</v>
      </c>
      <c r="E31" s="70">
        <v>0</v>
      </c>
      <c r="F31" s="71">
        <v>0</v>
      </c>
      <c r="G31" s="70">
        <v>0</v>
      </c>
      <c r="H31" s="71">
        <v>0</v>
      </c>
      <c r="I31" s="70">
        <v>0</v>
      </c>
      <c r="J31" s="71">
        <v>0</v>
      </c>
      <c r="K31" s="70">
        <v>0</v>
      </c>
      <c r="L31" s="71">
        <v>0</v>
      </c>
    </row>
    <row r="32" spans="2:13" s="87" customFormat="1" ht="15" thickBot="1" x14ac:dyDescent="0.25">
      <c r="B32" s="38" t="s">
        <v>282</v>
      </c>
      <c r="C32" s="70">
        <v>0</v>
      </c>
      <c r="D32" s="71">
        <v>0</v>
      </c>
      <c r="E32" s="70">
        <v>6</v>
      </c>
      <c r="F32" s="71">
        <v>0</v>
      </c>
      <c r="G32" s="70">
        <v>0</v>
      </c>
      <c r="H32" s="71">
        <v>0</v>
      </c>
      <c r="I32" s="70">
        <v>0</v>
      </c>
      <c r="J32" s="71">
        <v>175</v>
      </c>
      <c r="K32" s="70">
        <v>385.2</v>
      </c>
      <c r="L32" s="71">
        <v>0</v>
      </c>
    </row>
    <row r="33" spans="1:12" s="87" customFormat="1" ht="15" thickBot="1" x14ac:dyDescent="0.25">
      <c r="B33" s="38" t="s">
        <v>397</v>
      </c>
      <c r="C33" s="70">
        <v>598.20000000000005</v>
      </c>
      <c r="D33" s="71">
        <v>1530</v>
      </c>
      <c r="E33" s="70">
        <v>191.1</v>
      </c>
      <c r="F33" s="71">
        <v>11383.8</v>
      </c>
      <c r="G33" s="70">
        <v>68</v>
      </c>
      <c r="H33" s="71">
        <v>0</v>
      </c>
      <c r="I33" s="70">
        <v>2744.7</v>
      </c>
      <c r="J33" s="71">
        <v>1</v>
      </c>
      <c r="K33" s="70">
        <v>280.8</v>
      </c>
      <c r="L33" s="71">
        <v>38.130000000000003</v>
      </c>
    </row>
    <row r="34" spans="1:12" s="87" customFormat="1" x14ac:dyDescent="0.2"/>
    <row r="35" spans="1:12" ht="15" x14ac:dyDescent="0.2">
      <c r="A35" s="4"/>
      <c r="B35" s="66" t="s">
        <v>391</v>
      </c>
    </row>
  </sheetData>
  <mergeCells count="10">
    <mergeCell ref="B10:K10"/>
    <mergeCell ref="B11:K11"/>
    <mergeCell ref="B13:K13"/>
    <mergeCell ref="B12:K12"/>
    <mergeCell ref="B26:M26"/>
    <mergeCell ref="B14:K14"/>
    <mergeCell ref="B22:K22"/>
    <mergeCell ref="B23:M23"/>
    <mergeCell ref="B15:K15"/>
    <mergeCell ref="B16:K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39"/>
  <sheetViews>
    <sheetView topLeftCell="A28" workbookViewId="0">
      <selection activeCell="B40" sqref="B40"/>
    </sheetView>
  </sheetViews>
  <sheetFormatPr defaultRowHeight="14.25" x14ac:dyDescent="0.2"/>
  <cols>
    <col min="1" max="1" width="2" style="87" customWidth="1"/>
    <col min="2" max="16384" width="9" style="87"/>
  </cols>
  <sheetData>
    <row r="1" spans="2:13" ht="19.5" x14ac:dyDescent="0.2">
      <c r="B1" s="65" t="s">
        <v>273</v>
      </c>
    </row>
    <row r="2" spans="2:13" x14ac:dyDescent="0.2">
      <c r="B2" s="46" t="s">
        <v>357</v>
      </c>
    </row>
    <row r="4" spans="2:13" ht="15" x14ac:dyDescent="0.2">
      <c r="B4" s="66" t="s">
        <v>272</v>
      </c>
      <c r="D4" s="47">
        <v>41263</v>
      </c>
    </row>
    <row r="5" spans="2:13" x14ac:dyDescent="0.2">
      <c r="B5" s="46" t="s">
        <v>358</v>
      </c>
    </row>
    <row r="7" spans="2:13" ht="15" x14ac:dyDescent="0.2">
      <c r="B7" s="66" t="s">
        <v>272</v>
      </c>
      <c r="D7" s="47">
        <v>41327</v>
      </c>
    </row>
    <row r="8" spans="2:13" ht="39" customHeight="1" x14ac:dyDescent="0.2">
      <c r="B8" s="113" t="s">
        <v>361</v>
      </c>
      <c r="C8" s="111"/>
      <c r="D8" s="111"/>
      <c r="E8" s="111"/>
      <c r="F8" s="111"/>
      <c r="G8" s="111"/>
      <c r="H8" s="111"/>
      <c r="I8" s="111"/>
      <c r="J8" s="111"/>
      <c r="K8" s="111"/>
      <c r="L8" s="111"/>
      <c r="M8" s="111"/>
    </row>
    <row r="9" spans="2:13" ht="27" customHeight="1" x14ac:dyDescent="0.2">
      <c r="B9" s="113" t="s">
        <v>359</v>
      </c>
      <c r="C9" s="111"/>
      <c r="D9" s="111"/>
      <c r="E9" s="111"/>
      <c r="F9" s="111"/>
      <c r="G9" s="111"/>
      <c r="H9" s="111"/>
      <c r="I9" s="111"/>
      <c r="J9" s="111"/>
      <c r="K9" s="111"/>
      <c r="L9" s="111"/>
      <c r="M9" s="111"/>
    </row>
    <row r="11" spans="2:13" ht="15" x14ac:dyDescent="0.2">
      <c r="B11" s="66" t="s">
        <v>272</v>
      </c>
      <c r="D11" s="47">
        <v>41455</v>
      </c>
    </row>
    <row r="12" spans="2:13" ht="28.5" customHeight="1" x14ac:dyDescent="0.2">
      <c r="B12" s="113" t="s">
        <v>360</v>
      </c>
      <c r="C12" s="113"/>
      <c r="D12" s="113"/>
      <c r="E12" s="113"/>
      <c r="F12" s="113"/>
      <c r="G12" s="113"/>
      <c r="H12" s="113"/>
      <c r="I12" s="113"/>
      <c r="J12" s="113"/>
      <c r="K12" s="113"/>
      <c r="L12" s="113"/>
      <c r="M12" s="113"/>
    </row>
    <row r="13" spans="2:13" ht="23.25" customHeight="1" x14ac:dyDescent="0.2">
      <c r="B13" s="113" t="s">
        <v>362</v>
      </c>
      <c r="C13" s="113"/>
      <c r="D13" s="113"/>
      <c r="E13" s="113"/>
      <c r="F13" s="113"/>
      <c r="G13" s="113"/>
      <c r="H13" s="113"/>
      <c r="I13" s="113"/>
      <c r="J13" s="113"/>
      <c r="K13" s="113"/>
      <c r="L13" s="113"/>
      <c r="M13" s="113"/>
    </row>
    <row r="14" spans="2:13" ht="23.25" customHeight="1" x14ac:dyDescent="0.2">
      <c r="B14" s="111" t="s">
        <v>363</v>
      </c>
      <c r="C14" s="111"/>
      <c r="D14" s="111"/>
      <c r="E14" s="111"/>
      <c r="F14" s="111"/>
      <c r="G14" s="111"/>
      <c r="H14" s="111"/>
      <c r="I14" s="111"/>
      <c r="J14" s="111"/>
      <c r="K14" s="111"/>
      <c r="L14" s="111"/>
      <c r="M14" s="111"/>
    </row>
    <row r="15" spans="2:13" ht="30.75" customHeight="1" x14ac:dyDescent="0.2">
      <c r="B15" s="111" t="s">
        <v>339</v>
      </c>
      <c r="C15" s="111"/>
      <c r="D15" s="111"/>
      <c r="E15" s="111"/>
      <c r="F15" s="111"/>
      <c r="G15" s="111"/>
      <c r="H15" s="111"/>
      <c r="I15" s="111"/>
      <c r="J15" s="111"/>
      <c r="K15" s="111"/>
    </row>
    <row r="16" spans="2:13" x14ac:dyDescent="0.2">
      <c r="B16" s="91" t="s">
        <v>366</v>
      </c>
    </row>
    <row r="18" spans="2:11" ht="15" x14ac:dyDescent="0.2">
      <c r="B18" s="66" t="s">
        <v>272</v>
      </c>
      <c r="D18" s="47">
        <v>41499</v>
      </c>
    </row>
    <row r="19" spans="2:11" ht="30.75" customHeight="1" x14ac:dyDescent="0.2">
      <c r="B19" s="111" t="s">
        <v>375</v>
      </c>
      <c r="C19" s="111"/>
      <c r="D19" s="111"/>
      <c r="E19" s="111"/>
      <c r="F19" s="111"/>
      <c r="G19" s="111"/>
      <c r="H19" s="111"/>
      <c r="I19" s="111"/>
      <c r="J19" s="111"/>
      <c r="K19" s="111"/>
    </row>
    <row r="20" spans="2:11" ht="30" customHeight="1" x14ac:dyDescent="0.2">
      <c r="B20" s="111" t="s">
        <v>372</v>
      </c>
      <c r="C20" s="111"/>
      <c r="D20" s="111"/>
      <c r="E20" s="111"/>
      <c r="F20" s="111"/>
      <c r="G20" s="111"/>
      <c r="H20" s="111"/>
      <c r="I20" s="111"/>
      <c r="J20" s="111"/>
      <c r="K20" s="111"/>
    </row>
    <row r="22" spans="2:11" ht="15" x14ac:dyDescent="0.2">
      <c r="B22" s="66" t="s">
        <v>272</v>
      </c>
      <c r="D22" s="47">
        <v>41593</v>
      </c>
    </row>
    <row r="23" spans="2:11" x14ac:dyDescent="0.2">
      <c r="B23" s="91" t="s">
        <v>385</v>
      </c>
      <c r="C23" s="36"/>
      <c r="D23" s="36"/>
      <c r="E23" s="36"/>
      <c r="F23" s="36"/>
      <c r="G23" s="36"/>
      <c r="H23" s="36"/>
      <c r="I23" s="36"/>
      <c r="J23" s="36"/>
      <c r="K23" s="36"/>
    </row>
    <row r="24" spans="2:11" s="36" customFormat="1" ht="41.25" customHeight="1" x14ac:dyDescent="0.2">
      <c r="B24" s="111" t="s">
        <v>389</v>
      </c>
      <c r="C24" s="111"/>
      <c r="D24" s="111"/>
      <c r="E24" s="111"/>
      <c r="F24" s="111"/>
      <c r="G24" s="111"/>
      <c r="H24" s="111"/>
      <c r="I24" s="111"/>
      <c r="J24" s="111"/>
      <c r="K24" s="111"/>
    </row>
    <row r="25" spans="2:11" s="36" customFormat="1" ht="39.75" customHeight="1" x14ac:dyDescent="0.2">
      <c r="B25" s="111" t="s">
        <v>390</v>
      </c>
      <c r="C25" s="111"/>
      <c r="D25" s="111"/>
      <c r="E25" s="111"/>
      <c r="F25" s="111"/>
      <c r="G25" s="111"/>
      <c r="H25" s="111"/>
      <c r="I25" s="111"/>
      <c r="J25" s="111"/>
      <c r="K25" s="111"/>
    </row>
    <row r="26" spans="2:11" s="36" customFormat="1" ht="26.25" customHeight="1" x14ac:dyDescent="0.2">
      <c r="B26" s="111" t="s">
        <v>386</v>
      </c>
      <c r="C26" s="111"/>
      <c r="D26" s="111"/>
      <c r="E26" s="111"/>
      <c r="F26" s="111"/>
      <c r="G26" s="111"/>
      <c r="H26" s="111"/>
      <c r="I26" s="111"/>
      <c r="J26" s="111"/>
      <c r="K26" s="111"/>
    </row>
    <row r="27" spans="2:11" s="36" customFormat="1" ht="26.25" customHeight="1" x14ac:dyDescent="0.2">
      <c r="B27" s="111" t="s">
        <v>387</v>
      </c>
      <c r="C27" s="111"/>
      <c r="D27" s="111"/>
      <c r="E27" s="111"/>
      <c r="F27" s="111"/>
      <c r="G27" s="111"/>
      <c r="H27" s="111"/>
      <c r="I27" s="111"/>
      <c r="J27" s="111"/>
      <c r="K27" s="111"/>
    </row>
    <row r="28" spans="2:11" s="36" customFormat="1" ht="30.75" customHeight="1" x14ac:dyDescent="0.2">
      <c r="B28" s="111" t="s">
        <v>388</v>
      </c>
      <c r="C28" s="111"/>
      <c r="D28" s="111"/>
      <c r="E28" s="111"/>
      <c r="F28" s="111"/>
      <c r="G28" s="111"/>
      <c r="H28" s="111"/>
      <c r="I28" s="111"/>
      <c r="J28" s="111"/>
      <c r="K28" s="111"/>
    </row>
    <row r="30" spans="2:11" ht="15" x14ac:dyDescent="0.2">
      <c r="B30" s="66" t="s">
        <v>272</v>
      </c>
      <c r="D30" s="47">
        <v>41698</v>
      </c>
    </row>
    <row r="31" spans="2:11" ht="32.25" customHeight="1" x14ac:dyDescent="0.2">
      <c r="B31" s="111" t="s">
        <v>407</v>
      </c>
      <c r="C31" s="111"/>
      <c r="D31" s="111"/>
      <c r="E31" s="111"/>
      <c r="F31" s="111"/>
      <c r="G31" s="111"/>
      <c r="H31" s="111"/>
      <c r="I31" s="111"/>
      <c r="J31" s="111"/>
      <c r="K31" s="111"/>
    </row>
    <row r="32" spans="2:11" ht="36.75" customHeight="1" x14ac:dyDescent="0.2">
      <c r="B32" s="111" t="s">
        <v>402</v>
      </c>
      <c r="C32" s="111"/>
      <c r="D32" s="111"/>
      <c r="E32" s="111"/>
      <c r="F32" s="111"/>
      <c r="G32" s="111"/>
      <c r="H32" s="111"/>
      <c r="I32" s="111"/>
      <c r="J32" s="111"/>
      <c r="K32" s="111"/>
    </row>
    <row r="33" spans="2:13" ht="39" customHeight="1" x14ac:dyDescent="0.2">
      <c r="B33" s="111" t="s">
        <v>403</v>
      </c>
      <c r="C33" s="111"/>
      <c r="D33" s="111"/>
      <c r="E33" s="111"/>
      <c r="F33" s="111"/>
      <c r="G33" s="111"/>
      <c r="H33" s="111"/>
      <c r="I33" s="111"/>
      <c r="J33" s="111"/>
      <c r="K33" s="111"/>
    </row>
    <row r="35" spans="2:13" ht="17.25" customHeight="1" x14ac:dyDescent="0.2">
      <c r="B35" s="66" t="s">
        <v>272</v>
      </c>
      <c r="D35" s="47">
        <v>41789</v>
      </c>
    </row>
    <row r="36" spans="2:13" ht="30" customHeight="1" x14ac:dyDescent="0.2">
      <c r="B36" s="113" t="s">
        <v>448</v>
      </c>
      <c r="C36" s="113"/>
      <c r="D36" s="113"/>
      <c r="E36" s="113"/>
      <c r="F36" s="113"/>
      <c r="G36" s="113"/>
      <c r="H36" s="113"/>
      <c r="I36" s="113"/>
      <c r="J36" s="113"/>
      <c r="K36" s="113"/>
      <c r="L36" s="113"/>
      <c r="M36" s="113"/>
    </row>
    <row r="37" spans="2:13" ht="27" customHeight="1" x14ac:dyDescent="0.2">
      <c r="B37" s="112" t="s">
        <v>449</v>
      </c>
      <c r="C37" s="112"/>
      <c r="D37" s="112"/>
      <c r="E37" s="112"/>
      <c r="F37" s="112"/>
      <c r="G37" s="112"/>
      <c r="H37" s="112"/>
      <c r="I37" s="112"/>
      <c r="J37" s="112"/>
      <c r="K37" s="112"/>
      <c r="L37" s="112"/>
      <c r="M37" s="112"/>
    </row>
    <row r="38" spans="2:13" ht="34.5" customHeight="1" x14ac:dyDescent="0.2">
      <c r="B38" s="111" t="s">
        <v>455</v>
      </c>
      <c r="C38" s="111"/>
      <c r="D38" s="111"/>
      <c r="E38" s="111"/>
      <c r="F38" s="111"/>
      <c r="G38" s="111"/>
      <c r="H38" s="111"/>
      <c r="I38" s="111"/>
      <c r="J38" s="111"/>
      <c r="K38" s="111"/>
    </row>
    <row r="39" spans="2:13" ht="24.75" customHeight="1" x14ac:dyDescent="0.2">
      <c r="B39" s="111" t="s">
        <v>454</v>
      </c>
      <c r="C39" s="111"/>
      <c r="D39" s="111"/>
      <c r="E39" s="111"/>
      <c r="F39" s="111"/>
      <c r="G39" s="111"/>
      <c r="H39" s="111"/>
      <c r="I39" s="111"/>
      <c r="J39" s="111"/>
      <c r="K39" s="111"/>
    </row>
  </sheetData>
  <mergeCells count="20">
    <mergeCell ref="B36:M36"/>
    <mergeCell ref="B37:M37"/>
    <mergeCell ref="B38:K38"/>
    <mergeCell ref="B39:K39"/>
    <mergeCell ref="B31:K31"/>
    <mergeCell ref="B32:K32"/>
    <mergeCell ref="B33:K33"/>
    <mergeCell ref="B19:K19"/>
    <mergeCell ref="B20:K20"/>
    <mergeCell ref="B28:K28"/>
    <mergeCell ref="B24:K24"/>
    <mergeCell ref="B25:K25"/>
    <mergeCell ref="B26:K26"/>
    <mergeCell ref="B27:K27"/>
    <mergeCell ref="B15:K15"/>
    <mergeCell ref="B8:M8"/>
    <mergeCell ref="B9:M9"/>
    <mergeCell ref="B12:M12"/>
    <mergeCell ref="B13:M13"/>
    <mergeCell ref="B14:M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5"/>
  <sheetViews>
    <sheetView workbookViewId="0"/>
  </sheetViews>
  <sheetFormatPr defaultRowHeight="14.25" x14ac:dyDescent="0.2"/>
  <cols>
    <col min="1" max="1" width="16.875" customWidth="1"/>
    <col min="2" max="2" width="18" customWidth="1"/>
    <col min="3" max="3" width="19.25" customWidth="1"/>
    <col min="4" max="4" width="10.75" style="58"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65" t="s">
        <v>322</v>
      </c>
      <c r="B1" s="4"/>
      <c r="D1" s="59"/>
      <c r="E1" s="39"/>
      <c r="F1" s="39"/>
      <c r="G1" s="39"/>
      <c r="H1" s="39"/>
      <c r="I1" s="39"/>
      <c r="J1" s="39"/>
      <c r="K1" s="39"/>
      <c r="L1" s="39"/>
      <c r="M1" s="39"/>
      <c r="N1" s="39"/>
      <c r="O1" s="39"/>
      <c r="P1" s="39"/>
      <c r="Q1" s="39"/>
      <c r="R1" s="39"/>
      <c r="S1" s="39"/>
      <c r="T1" s="39"/>
      <c r="U1" s="39"/>
      <c r="V1" s="39"/>
      <c r="W1" s="39"/>
    </row>
    <row r="2" spans="1:23" ht="14.25" customHeight="1" x14ac:dyDescent="0.2">
      <c r="A2" s="118" t="s">
        <v>35</v>
      </c>
      <c r="B2" s="120" t="s">
        <v>67</v>
      </c>
      <c r="C2" s="122" t="s">
        <v>72</v>
      </c>
      <c r="D2" s="61" t="s">
        <v>73</v>
      </c>
      <c r="E2" s="124" t="s">
        <v>68</v>
      </c>
      <c r="F2" s="124" t="s">
        <v>48</v>
      </c>
      <c r="G2" s="116" t="s">
        <v>43</v>
      </c>
      <c r="H2" s="39"/>
      <c r="I2" s="39"/>
      <c r="J2" s="39"/>
      <c r="K2" s="39"/>
      <c r="L2" s="39"/>
      <c r="M2" s="39"/>
      <c r="N2" s="39"/>
      <c r="O2" s="39"/>
      <c r="P2" s="39"/>
      <c r="Q2" s="39"/>
      <c r="R2" s="39"/>
      <c r="S2" s="39"/>
      <c r="T2" s="39"/>
      <c r="U2" s="39"/>
      <c r="V2" s="39"/>
      <c r="W2" s="39"/>
    </row>
    <row r="3" spans="1:23" ht="15" thickBot="1" x14ac:dyDescent="0.25">
      <c r="A3" s="119"/>
      <c r="B3" s="121"/>
      <c r="C3" s="123"/>
      <c r="D3" s="60" t="s">
        <v>74</v>
      </c>
      <c r="E3" s="125"/>
      <c r="F3" s="125"/>
      <c r="G3" s="117"/>
      <c r="H3" s="39"/>
      <c r="I3" s="39"/>
      <c r="J3" s="39"/>
      <c r="K3" s="39"/>
      <c r="L3" s="39"/>
      <c r="M3" s="39"/>
      <c r="N3" s="39"/>
      <c r="O3" s="39"/>
      <c r="P3" s="39"/>
      <c r="Q3" s="39"/>
      <c r="R3" s="39"/>
      <c r="S3" s="39"/>
      <c r="T3" s="39"/>
      <c r="U3" s="39"/>
      <c r="V3" s="39"/>
      <c r="W3" s="39"/>
    </row>
    <row r="4" spans="1:23" ht="15.75" thickTop="1" thickBot="1" x14ac:dyDescent="0.25">
      <c r="A4" s="38" t="s">
        <v>77</v>
      </c>
      <c r="B4" s="23" t="s">
        <v>105</v>
      </c>
      <c r="C4" s="41" t="s">
        <v>163</v>
      </c>
      <c r="D4" s="54">
        <v>2640</v>
      </c>
      <c r="E4" s="41" t="s">
        <v>164</v>
      </c>
      <c r="F4" s="93" t="s">
        <v>69</v>
      </c>
      <c r="G4" s="41" t="s">
        <v>45</v>
      </c>
      <c r="H4" s="39"/>
      <c r="I4" s="55"/>
      <c r="J4" s="39"/>
      <c r="K4" s="39"/>
      <c r="L4" s="39"/>
      <c r="M4" s="39"/>
      <c r="N4" s="39"/>
      <c r="O4" s="39"/>
      <c r="P4" s="39"/>
      <c r="Q4" s="39"/>
      <c r="R4" s="39"/>
      <c r="S4" s="39"/>
      <c r="T4" s="39"/>
      <c r="U4" s="39"/>
      <c r="V4" s="39"/>
      <c r="W4" s="39"/>
    </row>
    <row r="5" spans="1:23" ht="15" thickBot="1" x14ac:dyDescent="0.25">
      <c r="A5" s="38" t="s">
        <v>78</v>
      </c>
      <c r="B5" s="23" t="s">
        <v>103</v>
      </c>
      <c r="C5" s="41" t="s">
        <v>277</v>
      </c>
      <c r="D5" s="54">
        <v>80</v>
      </c>
      <c r="E5" s="41" t="s">
        <v>165</v>
      </c>
      <c r="F5" s="93" t="s">
        <v>166</v>
      </c>
      <c r="G5" s="41" t="s">
        <v>45</v>
      </c>
      <c r="H5" s="39"/>
      <c r="I5" s="39"/>
      <c r="J5" s="39"/>
      <c r="K5" s="39"/>
      <c r="L5" s="39"/>
      <c r="M5" s="39"/>
      <c r="N5" s="39"/>
      <c r="O5" s="39"/>
      <c r="P5" s="39"/>
      <c r="Q5" s="39"/>
      <c r="R5" s="39"/>
      <c r="S5" s="39"/>
      <c r="T5" s="39"/>
      <c r="U5" s="39"/>
      <c r="V5" s="39"/>
      <c r="W5" s="39"/>
    </row>
    <row r="6" spans="1:23" ht="23.25" thickBot="1" x14ac:dyDescent="0.25">
      <c r="A6" s="38" t="s">
        <v>79</v>
      </c>
      <c r="B6" s="23" t="s">
        <v>167</v>
      </c>
      <c r="C6" s="41" t="s">
        <v>186</v>
      </c>
      <c r="D6" s="54">
        <v>724</v>
      </c>
      <c r="E6" s="41" t="s">
        <v>61</v>
      </c>
      <c r="F6" s="93" t="s">
        <v>102</v>
      </c>
      <c r="G6" s="41" t="s">
        <v>45</v>
      </c>
      <c r="H6" s="39"/>
      <c r="I6" s="39"/>
      <c r="J6" s="39"/>
      <c r="K6" s="39"/>
      <c r="L6" s="39"/>
      <c r="M6" s="39"/>
      <c r="N6" s="39"/>
      <c r="O6" s="39"/>
      <c r="P6" s="39"/>
      <c r="Q6" s="39"/>
      <c r="R6" s="39"/>
      <c r="S6" s="39"/>
      <c r="T6" s="39"/>
      <c r="U6" s="39"/>
      <c r="V6" s="39"/>
      <c r="W6" s="39"/>
    </row>
    <row r="7" spans="1:23" ht="23.25" thickBot="1" x14ac:dyDescent="0.25">
      <c r="A7" s="38" t="s">
        <v>80</v>
      </c>
      <c r="B7" s="23" t="s">
        <v>408</v>
      </c>
      <c r="C7" s="41" t="s">
        <v>271</v>
      </c>
      <c r="D7" s="54">
        <v>2880</v>
      </c>
      <c r="E7" s="41" t="s">
        <v>164</v>
      </c>
      <c r="F7" s="93" t="s">
        <v>69</v>
      </c>
      <c r="G7" s="41" t="s">
        <v>45</v>
      </c>
      <c r="H7" s="39"/>
      <c r="I7" s="39"/>
      <c r="J7" s="39"/>
      <c r="K7" s="39"/>
      <c r="L7" s="39"/>
      <c r="M7" s="39"/>
      <c r="N7" s="39"/>
      <c r="O7" s="39"/>
      <c r="P7" s="39"/>
      <c r="Q7" s="39"/>
      <c r="R7" s="39"/>
      <c r="S7" s="39"/>
      <c r="T7" s="39"/>
      <c r="U7" s="39"/>
      <c r="V7" s="39"/>
      <c r="W7" s="39"/>
    </row>
    <row r="8" spans="1:23" ht="23.25" thickBot="1" x14ac:dyDescent="0.25">
      <c r="A8" s="38" t="s">
        <v>81</v>
      </c>
      <c r="B8" s="23" t="s">
        <v>168</v>
      </c>
      <c r="C8" s="41" t="s">
        <v>169</v>
      </c>
      <c r="D8" s="54">
        <v>46.5</v>
      </c>
      <c r="E8" s="41" t="s">
        <v>276</v>
      </c>
      <c r="F8" s="93" t="s">
        <v>57</v>
      </c>
      <c r="G8" s="41" t="s">
        <v>58</v>
      </c>
      <c r="H8" s="39"/>
      <c r="I8" s="39"/>
      <c r="J8" s="39"/>
      <c r="K8" s="39"/>
      <c r="L8" s="39"/>
      <c r="M8" s="39"/>
      <c r="N8" s="39"/>
      <c r="O8" s="39"/>
      <c r="P8" s="39"/>
      <c r="Q8" s="39"/>
      <c r="R8" s="39"/>
      <c r="S8" s="39"/>
      <c r="T8" s="39"/>
      <c r="U8" s="39"/>
      <c r="V8" s="39"/>
      <c r="W8" s="39"/>
    </row>
    <row r="9" spans="1:23" ht="15" thickBot="1" x14ac:dyDescent="0.25">
      <c r="A9" s="38" t="s">
        <v>82</v>
      </c>
      <c r="B9" s="23" t="s">
        <v>103</v>
      </c>
      <c r="C9" s="41" t="s">
        <v>170</v>
      </c>
      <c r="D9" s="54">
        <v>60</v>
      </c>
      <c r="E9" s="41" t="s">
        <v>165</v>
      </c>
      <c r="F9" s="93" t="s">
        <v>166</v>
      </c>
      <c r="G9" s="41" t="s">
        <v>45</v>
      </c>
      <c r="H9" s="39"/>
      <c r="I9" s="39"/>
      <c r="J9" s="39"/>
      <c r="K9" s="39"/>
      <c r="L9" s="39"/>
      <c r="M9" s="39"/>
      <c r="N9" s="39"/>
      <c r="O9" s="39"/>
      <c r="P9" s="39"/>
      <c r="Q9" s="39"/>
      <c r="R9" s="39"/>
      <c r="S9" s="39"/>
      <c r="T9" s="39"/>
      <c r="U9" s="39"/>
      <c r="V9" s="39"/>
      <c r="W9" s="39"/>
    </row>
    <row r="10" spans="1:23" ht="15" thickBot="1" x14ac:dyDescent="0.25">
      <c r="A10" s="38" t="s">
        <v>83</v>
      </c>
      <c r="B10" s="23" t="s">
        <v>409</v>
      </c>
      <c r="C10" s="41" t="s">
        <v>171</v>
      </c>
      <c r="D10" s="54">
        <v>29</v>
      </c>
      <c r="E10" s="41" t="s">
        <v>165</v>
      </c>
      <c r="F10" s="93" t="s">
        <v>166</v>
      </c>
      <c r="G10" s="41" t="s">
        <v>45</v>
      </c>
      <c r="H10" s="39"/>
      <c r="I10" s="39"/>
      <c r="J10" s="39"/>
      <c r="K10" s="39"/>
      <c r="L10" s="39"/>
      <c r="M10" s="39"/>
      <c r="N10" s="39"/>
      <c r="O10" s="39"/>
      <c r="P10" s="39"/>
      <c r="Q10" s="39"/>
      <c r="R10" s="39"/>
      <c r="S10" s="39"/>
      <c r="T10" s="39"/>
      <c r="U10" s="39"/>
      <c r="V10" s="39"/>
      <c r="W10" s="39"/>
    </row>
    <row r="11" spans="1:23" ht="15" thickBot="1" x14ac:dyDescent="0.25">
      <c r="A11" s="38" t="s">
        <v>84</v>
      </c>
      <c r="B11" s="23" t="s">
        <v>105</v>
      </c>
      <c r="C11" s="41" t="s">
        <v>75</v>
      </c>
      <c r="D11" s="54">
        <v>50</v>
      </c>
      <c r="E11" s="41" t="s">
        <v>61</v>
      </c>
      <c r="F11" s="93" t="s">
        <v>147</v>
      </c>
      <c r="G11" s="41" t="s">
        <v>45</v>
      </c>
      <c r="H11" s="39"/>
      <c r="I11" s="39"/>
      <c r="J11" s="39"/>
      <c r="K11" s="39"/>
      <c r="L11" s="39"/>
      <c r="M11" s="39"/>
      <c r="N11" s="39"/>
      <c r="O11" s="39"/>
      <c r="P11" s="39"/>
      <c r="Q11" s="39"/>
      <c r="R11" s="39"/>
      <c r="S11" s="39"/>
      <c r="T11" s="39"/>
      <c r="U11" s="39"/>
      <c r="V11" s="39"/>
      <c r="W11" s="39"/>
    </row>
    <row r="12" spans="1:23" ht="15" thickBot="1" x14ac:dyDescent="0.25">
      <c r="A12" s="38" t="s">
        <v>85</v>
      </c>
      <c r="B12" s="23" t="s">
        <v>105</v>
      </c>
      <c r="C12" s="41" t="s">
        <v>172</v>
      </c>
      <c r="D12" s="54">
        <v>2000</v>
      </c>
      <c r="E12" s="41" t="s">
        <v>164</v>
      </c>
      <c r="F12" s="93" t="s">
        <v>69</v>
      </c>
      <c r="G12" s="41" t="s">
        <v>45</v>
      </c>
      <c r="H12" s="39"/>
      <c r="I12" s="39"/>
      <c r="J12" s="39"/>
      <c r="K12" s="39"/>
      <c r="L12" s="39"/>
      <c r="M12" s="39"/>
      <c r="N12" s="39"/>
      <c r="O12" s="39"/>
      <c r="P12" s="39"/>
      <c r="Q12" s="39"/>
      <c r="R12" s="39"/>
      <c r="S12" s="39"/>
      <c r="T12" s="39"/>
      <c r="U12" s="39"/>
      <c r="V12" s="39"/>
      <c r="W12" s="39"/>
    </row>
    <row r="13" spans="1:23" ht="15" thickBot="1" x14ac:dyDescent="0.25">
      <c r="A13" s="38" t="s">
        <v>86</v>
      </c>
      <c r="B13" s="23" t="s">
        <v>367</v>
      </c>
      <c r="C13" s="41" t="s">
        <v>173</v>
      </c>
      <c r="D13" s="54">
        <v>1400</v>
      </c>
      <c r="E13" s="41" t="s">
        <v>164</v>
      </c>
      <c r="F13" s="93" t="s">
        <v>69</v>
      </c>
      <c r="G13" s="41" t="s">
        <v>45</v>
      </c>
      <c r="H13" s="39"/>
      <c r="I13" s="39"/>
      <c r="J13" s="39"/>
      <c r="K13" s="39"/>
      <c r="L13" s="39"/>
      <c r="M13" s="39"/>
      <c r="N13" s="39"/>
      <c r="O13" s="39"/>
      <c r="P13" s="39"/>
      <c r="Q13" s="39"/>
      <c r="R13" s="39"/>
      <c r="S13" s="39"/>
      <c r="T13" s="39"/>
      <c r="U13" s="39"/>
      <c r="V13" s="39"/>
      <c r="W13" s="39"/>
    </row>
    <row r="14" spans="1:23" ht="15" thickBot="1" x14ac:dyDescent="0.25">
      <c r="A14" s="38" t="s">
        <v>87</v>
      </c>
      <c r="B14" s="23" t="s">
        <v>174</v>
      </c>
      <c r="C14" s="41" t="s">
        <v>175</v>
      </c>
      <c r="D14" s="54">
        <v>143.80000000000001</v>
      </c>
      <c r="E14" s="41" t="s">
        <v>164</v>
      </c>
      <c r="F14" s="93" t="s">
        <v>69</v>
      </c>
      <c r="G14" s="41" t="s">
        <v>45</v>
      </c>
      <c r="H14" s="39"/>
      <c r="I14" s="39"/>
      <c r="J14" s="39"/>
      <c r="K14" s="39"/>
      <c r="L14" s="39"/>
      <c r="M14" s="39"/>
      <c r="N14" s="39"/>
      <c r="O14" s="39"/>
      <c r="P14" s="39"/>
      <c r="Q14" s="39"/>
      <c r="R14" s="39"/>
      <c r="S14" s="39"/>
      <c r="T14" s="39"/>
      <c r="U14" s="39"/>
      <c r="V14" s="39"/>
      <c r="W14" s="39"/>
    </row>
    <row r="15" spans="1:23" ht="23.25" thickBot="1" x14ac:dyDescent="0.25">
      <c r="A15" s="38" t="s">
        <v>88</v>
      </c>
      <c r="B15" s="23" t="s">
        <v>408</v>
      </c>
      <c r="C15" s="41" t="s">
        <v>280</v>
      </c>
      <c r="D15" s="54">
        <v>240</v>
      </c>
      <c r="E15" s="41" t="s">
        <v>176</v>
      </c>
      <c r="F15" s="93" t="s">
        <v>166</v>
      </c>
      <c r="G15" s="41" t="s">
        <v>45</v>
      </c>
      <c r="H15" s="39"/>
      <c r="I15" s="39"/>
      <c r="J15" s="39"/>
      <c r="K15" s="39"/>
      <c r="L15" s="39"/>
      <c r="M15" s="39"/>
      <c r="N15" s="39"/>
      <c r="O15" s="39"/>
      <c r="P15" s="39"/>
      <c r="Q15" s="39"/>
      <c r="R15" s="39"/>
      <c r="S15" s="39"/>
      <c r="T15" s="39"/>
      <c r="U15" s="39"/>
      <c r="V15" s="39"/>
      <c r="W15" s="39"/>
    </row>
    <row r="16" spans="1:23" ht="23.25" thickBot="1" x14ac:dyDescent="0.25">
      <c r="A16" s="38" t="s">
        <v>89</v>
      </c>
      <c r="B16" s="23" t="s">
        <v>177</v>
      </c>
      <c r="C16" s="41" t="s">
        <v>185</v>
      </c>
      <c r="D16" s="54">
        <v>170.9</v>
      </c>
      <c r="E16" s="41" t="s">
        <v>66</v>
      </c>
      <c r="F16" s="93" t="s">
        <v>102</v>
      </c>
      <c r="G16" s="41" t="s">
        <v>45</v>
      </c>
      <c r="H16" s="39"/>
      <c r="I16" s="39"/>
      <c r="J16" s="39"/>
      <c r="K16" s="39"/>
      <c r="L16" s="39"/>
      <c r="M16" s="39"/>
      <c r="N16" s="39"/>
      <c r="O16" s="39"/>
      <c r="P16" s="39"/>
      <c r="Q16" s="39"/>
      <c r="R16" s="39"/>
      <c r="S16" s="39"/>
      <c r="T16" s="39"/>
      <c r="U16" s="39"/>
      <c r="V16" s="39"/>
      <c r="W16" s="39"/>
    </row>
    <row r="17" spans="1:23" ht="23.25" thickBot="1" x14ac:dyDescent="0.25">
      <c r="A17" s="38" t="s">
        <v>90</v>
      </c>
      <c r="B17" s="23" t="s">
        <v>367</v>
      </c>
      <c r="C17" s="41" t="s">
        <v>178</v>
      </c>
      <c r="D17" s="54">
        <v>420</v>
      </c>
      <c r="E17" s="41" t="s">
        <v>66</v>
      </c>
      <c r="F17" s="93" t="s">
        <v>102</v>
      </c>
      <c r="G17" s="41" t="s">
        <v>45</v>
      </c>
      <c r="H17" s="39"/>
      <c r="I17" s="39"/>
      <c r="J17" s="39"/>
      <c r="K17" s="39"/>
      <c r="L17" s="39"/>
      <c r="M17" s="39"/>
      <c r="N17" s="39"/>
      <c r="O17" s="39"/>
      <c r="P17" s="39"/>
      <c r="Q17" s="39"/>
      <c r="R17" s="39"/>
      <c r="S17" s="39"/>
      <c r="T17" s="39"/>
      <c r="U17" s="39"/>
      <c r="V17" s="39"/>
      <c r="W17" s="39"/>
    </row>
    <row r="18" spans="1:23" ht="15" thickBot="1" x14ac:dyDescent="0.25">
      <c r="A18" s="38" t="s">
        <v>91</v>
      </c>
      <c r="B18" s="23" t="s">
        <v>103</v>
      </c>
      <c r="C18" s="41" t="s">
        <v>179</v>
      </c>
      <c r="D18" s="54">
        <v>1500</v>
      </c>
      <c r="E18" s="41" t="s">
        <v>165</v>
      </c>
      <c r="F18" s="93" t="s">
        <v>166</v>
      </c>
      <c r="G18" s="41" t="s">
        <v>45</v>
      </c>
      <c r="H18" s="39"/>
      <c r="I18" s="39"/>
      <c r="J18" s="39"/>
      <c r="K18" s="39"/>
      <c r="L18" s="39"/>
      <c r="M18" s="39"/>
      <c r="N18" s="39"/>
      <c r="O18" s="39"/>
      <c r="P18" s="39"/>
      <c r="Q18" s="39"/>
      <c r="R18" s="39"/>
      <c r="S18" s="39"/>
      <c r="T18" s="39"/>
      <c r="U18" s="39"/>
      <c r="V18" s="39"/>
      <c r="W18" s="39"/>
    </row>
    <row r="19" spans="1:23" ht="23.25" thickBot="1" x14ac:dyDescent="0.25">
      <c r="A19" s="38" t="s">
        <v>92</v>
      </c>
      <c r="B19" s="23" t="s">
        <v>103</v>
      </c>
      <c r="C19" s="41" t="s">
        <v>278</v>
      </c>
      <c r="D19" s="54">
        <v>616</v>
      </c>
      <c r="E19" s="41" t="s">
        <v>165</v>
      </c>
      <c r="F19" s="93" t="s">
        <v>166</v>
      </c>
      <c r="G19" s="41" t="s">
        <v>45</v>
      </c>
      <c r="H19" s="39"/>
      <c r="I19" s="39"/>
      <c r="J19" s="39"/>
      <c r="K19" s="39"/>
      <c r="L19" s="39"/>
      <c r="M19" s="39"/>
      <c r="N19" s="39"/>
      <c r="O19" s="39"/>
      <c r="P19" s="39"/>
      <c r="Q19" s="39"/>
      <c r="R19" s="39"/>
      <c r="S19" s="39"/>
      <c r="T19" s="39"/>
      <c r="U19" s="39"/>
      <c r="V19" s="39"/>
      <c r="W19" s="39"/>
    </row>
    <row r="20" spans="1:23" ht="23.25" thickBot="1" x14ac:dyDescent="0.25">
      <c r="A20" s="38" t="s">
        <v>93</v>
      </c>
      <c r="B20" s="23" t="s">
        <v>279</v>
      </c>
      <c r="C20" s="41" t="s">
        <v>180</v>
      </c>
      <c r="D20" s="54">
        <v>664</v>
      </c>
      <c r="E20" s="41" t="s">
        <v>61</v>
      </c>
      <c r="F20" s="93" t="s">
        <v>102</v>
      </c>
      <c r="G20" s="41" t="s">
        <v>45</v>
      </c>
      <c r="H20" s="39"/>
      <c r="I20" s="39"/>
      <c r="J20" s="39"/>
      <c r="K20" s="39"/>
      <c r="L20" s="39"/>
      <c r="M20" s="39"/>
      <c r="N20" s="39"/>
      <c r="O20" s="39"/>
      <c r="P20" s="39"/>
      <c r="Q20" s="39"/>
      <c r="R20" s="39"/>
      <c r="S20" s="39"/>
      <c r="T20" s="39"/>
      <c r="U20" s="39"/>
      <c r="V20" s="39"/>
      <c r="W20" s="39"/>
    </row>
    <row r="21" spans="1:23" ht="15" thickBot="1" x14ac:dyDescent="0.25">
      <c r="A21" s="38" t="s">
        <v>94</v>
      </c>
      <c r="B21" s="23" t="s">
        <v>167</v>
      </c>
      <c r="C21" s="41" t="s">
        <v>181</v>
      </c>
      <c r="D21" s="54">
        <v>1320</v>
      </c>
      <c r="E21" s="41" t="s">
        <v>164</v>
      </c>
      <c r="F21" s="93" t="s">
        <v>69</v>
      </c>
      <c r="G21" s="41" t="s">
        <v>45</v>
      </c>
      <c r="H21" s="39"/>
      <c r="I21" s="39"/>
      <c r="J21" s="39"/>
      <c r="K21" s="39"/>
      <c r="L21" s="39"/>
      <c r="M21" s="39"/>
      <c r="N21" s="39"/>
      <c r="O21" s="39"/>
      <c r="P21" s="39"/>
      <c r="Q21" s="39"/>
      <c r="R21" s="39"/>
      <c r="S21" s="39"/>
      <c r="T21" s="39"/>
      <c r="U21" s="39"/>
      <c r="V21" s="39"/>
      <c r="W21" s="39"/>
    </row>
    <row r="22" spans="1:23" ht="15" thickBot="1" x14ac:dyDescent="0.25">
      <c r="A22" s="38" t="s">
        <v>95</v>
      </c>
      <c r="B22" s="23" t="s">
        <v>367</v>
      </c>
      <c r="C22" s="41" t="s">
        <v>182</v>
      </c>
      <c r="D22" s="54">
        <v>1000</v>
      </c>
      <c r="E22" s="41" t="s">
        <v>164</v>
      </c>
      <c r="F22" s="93" t="s">
        <v>69</v>
      </c>
      <c r="G22" s="41" t="s">
        <v>45</v>
      </c>
      <c r="H22" s="39"/>
      <c r="I22" s="39"/>
      <c r="J22" s="39"/>
      <c r="K22" s="39"/>
      <c r="L22" s="39"/>
      <c r="M22" s="39"/>
      <c r="N22" s="39"/>
      <c r="O22" s="39"/>
      <c r="P22" s="39"/>
      <c r="Q22" s="39"/>
      <c r="R22" s="39"/>
      <c r="S22" s="39"/>
      <c r="T22" s="39"/>
      <c r="U22" s="39"/>
      <c r="V22" s="39"/>
      <c r="W22" s="39"/>
    </row>
    <row r="23" spans="1:23" ht="15" thickBot="1" x14ac:dyDescent="0.25">
      <c r="A23" s="38" t="s">
        <v>96</v>
      </c>
      <c r="B23" s="23" t="s">
        <v>183</v>
      </c>
      <c r="C23" s="41" t="s">
        <v>184</v>
      </c>
      <c r="D23" s="54">
        <v>48.3</v>
      </c>
      <c r="E23" s="41" t="s">
        <v>276</v>
      </c>
      <c r="F23" s="93" t="s">
        <v>57</v>
      </c>
      <c r="G23" s="41" t="s">
        <v>58</v>
      </c>
      <c r="H23" s="39"/>
      <c r="I23" s="39"/>
      <c r="J23" s="39"/>
      <c r="K23" s="39"/>
      <c r="L23" s="39"/>
      <c r="M23" s="39"/>
      <c r="N23" s="39"/>
      <c r="O23" s="39"/>
      <c r="P23" s="39"/>
      <c r="Q23" s="39"/>
      <c r="R23" s="39"/>
      <c r="S23" s="39"/>
      <c r="T23" s="39"/>
      <c r="U23" s="39"/>
      <c r="V23" s="39"/>
      <c r="W23" s="39"/>
    </row>
    <row r="24" spans="1:23" s="37" customFormat="1" ht="15" thickBot="1" x14ac:dyDescent="0.25">
      <c r="A24" s="114" t="s">
        <v>282</v>
      </c>
      <c r="B24" s="114"/>
      <c r="C24" s="114"/>
      <c r="D24" s="114"/>
      <c r="E24" s="114"/>
      <c r="F24" s="114"/>
      <c r="G24" s="115"/>
      <c r="H24" s="39"/>
      <c r="I24" s="39"/>
      <c r="J24" s="39"/>
      <c r="K24" s="39"/>
      <c r="L24" s="39"/>
      <c r="M24" s="39"/>
      <c r="N24" s="39"/>
      <c r="O24" s="39"/>
      <c r="P24" s="39"/>
      <c r="Q24" s="39"/>
      <c r="R24" s="39"/>
      <c r="S24" s="39"/>
      <c r="T24" s="39"/>
      <c r="U24" s="39"/>
      <c r="V24" s="39"/>
      <c r="W24" s="39"/>
    </row>
    <row r="25" spans="1:23" s="37" customFormat="1" ht="23.25" thickBot="1" x14ac:dyDescent="0.25">
      <c r="A25" s="38" t="s">
        <v>139</v>
      </c>
      <c r="B25" s="23" t="s">
        <v>140</v>
      </c>
      <c r="C25" s="41" t="s">
        <v>281</v>
      </c>
      <c r="D25" s="54">
        <v>165.5</v>
      </c>
      <c r="E25" s="41" t="s">
        <v>276</v>
      </c>
      <c r="F25" s="93" t="s">
        <v>57</v>
      </c>
      <c r="G25" s="41" t="s">
        <v>58</v>
      </c>
      <c r="H25" s="39"/>
      <c r="I25" s="39"/>
      <c r="J25" s="39"/>
      <c r="K25" s="39"/>
      <c r="L25" s="39"/>
      <c r="M25" s="39"/>
      <c r="N25" s="39"/>
      <c r="O25" s="39"/>
      <c r="P25" s="39"/>
      <c r="Q25" s="39"/>
      <c r="R25" s="39"/>
      <c r="S25" s="39"/>
      <c r="T25" s="39"/>
      <c r="U25" s="39"/>
      <c r="V25" s="39"/>
      <c r="W25" s="39"/>
    </row>
    <row r="26" spans="1:23" s="37" customFormat="1" ht="23.25" thickBot="1" x14ac:dyDescent="0.25">
      <c r="A26" s="38" t="s">
        <v>370</v>
      </c>
      <c r="B26" s="23" t="s">
        <v>110</v>
      </c>
      <c r="C26" s="33" t="s">
        <v>368</v>
      </c>
      <c r="D26" s="54">
        <v>113</v>
      </c>
      <c r="E26" s="41" t="s">
        <v>276</v>
      </c>
      <c r="F26" s="93" t="s">
        <v>57</v>
      </c>
      <c r="G26" s="41" t="s">
        <v>58</v>
      </c>
      <c r="H26" s="87"/>
      <c r="I26" s="87"/>
      <c r="J26" s="87"/>
      <c r="K26" s="87"/>
      <c r="L26" s="87"/>
      <c r="M26" s="87"/>
      <c r="N26" s="87"/>
      <c r="O26" s="87"/>
      <c r="P26" s="87"/>
      <c r="Q26" s="87"/>
      <c r="R26" s="87"/>
      <c r="S26" s="87"/>
      <c r="T26" s="87"/>
      <c r="U26" s="87"/>
      <c r="V26" s="87"/>
      <c r="W26" s="87"/>
    </row>
    <row r="27" spans="1:23" s="37" customFormat="1" ht="23.25" thickBot="1" x14ac:dyDescent="0.25">
      <c r="A27" s="109" t="s">
        <v>415</v>
      </c>
      <c r="B27" s="103" t="s">
        <v>416</v>
      </c>
      <c r="C27" s="104" t="s">
        <v>439</v>
      </c>
      <c r="D27" s="54">
        <v>53</v>
      </c>
      <c r="E27" s="101" t="s">
        <v>117</v>
      </c>
      <c r="F27" s="93" t="s">
        <v>65</v>
      </c>
      <c r="G27" s="102" t="s">
        <v>58</v>
      </c>
      <c r="H27" s="87"/>
      <c r="I27" s="87"/>
      <c r="J27" s="87"/>
      <c r="K27" s="87"/>
      <c r="L27" s="87"/>
      <c r="M27" s="87"/>
      <c r="N27" s="87"/>
      <c r="O27" s="87"/>
      <c r="P27" s="87"/>
      <c r="Q27" s="87"/>
      <c r="R27" s="87"/>
      <c r="S27" s="87"/>
      <c r="T27" s="87"/>
      <c r="U27" s="87"/>
      <c r="V27" s="87"/>
      <c r="W27" s="87"/>
    </row>
    <row r="28" spans="1:23" s="37" customFormat="1" ht="15" thickBot="1" x14ac:dyDescent="0.25">
      <c r="A28" s="98" t="s">
        <v>303</v>
      </c>
      <c r="B28" s="23" t="s">
        <v>294</v>
      </c>
      <c r="C28" s="33" t="s">
        <v>406</v>
      </c>
      <c r="D28" s="2">
        <v>102</v>
      </c>
      <c r="E28" s="18" t="s">
        <v>117</v>
      </c>
      <c r="F28" s="2" t="s">
        <v>65</v>
      </c>
      <c r="G28" s="41" t="s">
        <v>58</v>
      </c>
      <c r="H28" s="87"/>
      <c r="I28" s="87"/>
      <c r="J28" s="87"/>
      <c r="K28" s="87"/>
      <c r="L28" s="87"/>
      <c r="M28" s="87"/>
      <c r="N28" s="87"/>
      <c r="O28" s="87"/>
      <c r="P28" s="87"/>
      <c r="Q28" s="87"/>
      <c r="R28" s="87"/>
      <c r="S28" s="87"/>
      <c r="T28" s="87"/>
      <c r="U28" s="87"/>
      <c r="V28" s="87"/>
      <c r="W28" s="87"/>
    </row>
    <row r="29" spans="1:23" s="37" customFormat="1" ht="34.5" thickBot="1" x14ac:dyDescent="0.25">
      <c r="A29" s="38" t="s">
        <v>153</v>
      </c>
      <c r="B29" s="23" t="s">
        <v>310</v>
      </c>
      <c r="C29" s="92" t="s">
        <v>369</v>
      </c>
      <c r="D29" s="54">
        <v>106.7</v>
      </c>
      <c r="E29" s="41" t="s">
        <v>276</v>
      </c>
      <c r="F29" s="93" t="s">
        <v>57</v>
      </c>
      <c r="G29" s="41" t="s">
        <v>58</v>
      </c>
      <c r="H29" s="87"/>
      <c r="I29" s="87"/>
      <c r="J29" s="87"/>
      <c r="K29" s="87"/>
      <c r="L29" s="87"/>
      <c r="M29" s="87"/>
      <c r="N29" s="87"/>
      <c r="O29" s="87"/>
      <c r="P29" s="87"/>
      <c r="Q29" s="87"/>
      <c r="R29" s="87"/>
      <c r="S29" s="87"/>
      <c r="T29" s="87"/>
      <c r="U29" s="87"/>
      <c r="V29" s="87"/>
      <c r="W29" s="87"/>
    </row>
    <row r="30" spans="1:23" ht="15" thickBot="1" x14ac:dyDescent="0.25">
      <c r="A30" s="30" t="s">
        <v>46</v>
      </c>
      <c r="B30" s="23"/>
      <c r="C30" s="22"/>
      <c r="D30" s="94">
        <f>SUM(D4:D29)</f>
        <v>16572.7</v>
      </c>
      <c r="E30" s="24"/>
      <c r="F30" s="3"/>
      <c r="G30" s="24"/>
      <c r="H30" s="39"/>
      <c r="I30" s="39"/>
      <c r="J30" s="39"/>
      <c r="K30" s="39"/>
      <c r="L30" s="39"/>
      <c r="M30" s="39"/>
      <c r="N30" s="39"/>
      <c r="O30" s="39"/>
      <c r="P30" s="39"/>
      <c r="Q30" s="39"/>
      <c r="R30" s="39"/>
      <c r="S30" s="39"/>
      <c r="T30" s="39"/>
      <c r="U30" s="39"/>
      <c r="V30" s="39"/>
      <c r="W30" s="39"/>
    </row>
    <row r="31" spans="1:23" ht="15" thickBot="1" x14ac:dyDescent="0.25">
      <c r="A31" s="39"/>
      <c r="B31" s="39"/>
      <c r="C31" s="39"/>
      <c r="D31" s="73"/>
      <c r="E31" s="39"/>
      <c r="F31" s="39"/>
      <c r="G31" s="39"/>
      <c r="H31" s="39"/>
      <c r="I31" s="39"/>
      <c r="J31" s="39"/>
      <c r="K31" s="39"/>
      <c r="L31" s="39"/>
      <c r="M31" s="39"/>
      <c r="N31" s="39"/>
      <c r="O31" s="39"/>
      <c r="P31" s="39"/>
      <c r="Q31" s="39"/>
      <c r="R31" s="39"/>
      <c r="S31" s="39"/>
      <c r="T31" s="39"/>
      <c r="U31" s="39"/>
      <c r="V31" s="39"/>
      <c r="W31" s="39"/>
    </row>
    <row r="32" spans="1:23" x14ac:dyDescent="0.2">
      <c r="A32" s="39"/>
      <c r="B32" s="39"/>
      <c r="C32" s="39"/>
      <c r="D32" s="59"/>
      <c r="E32" s="39"/>
      <c r="F32" s="39"/>
      <c r="G32" s="39"/>
      <c r="H32" s="39"/>
      <c r="I32" s="39"/>
      <c r="J32" s="39"/>
      <c r="K32" s="39"/>
      <c r="L32" s="39"/>
      <c r="M32" s="39"/>
      <c r="N32" s="39"/>
      <c r="O32" s="39"/>
      <c r="P32" s="39"/>
      <c r="Q32" s="39"/>
      <c r="R32" s="39"/>
      <c r="S32" s="39"/>
      <c r="T32" s="39"/>
      <c r="U32" s="39"/>
      <c r="V32" s="39"/>
      <c r="W32" s="39"/>
    </row>
    <row r="33" spans="1:23" x14ac:dyDescent="0.2">
      <c r="A33" s="39"/>
      <c r="B33" s="39"/>
      <c r="C33" s="39"/>
      <c r="D33" s="59"/>
      <c r="E33" s="39"/>
      <c r="F33" s="39"/>
      <c r="G33" s="39"/>
      <c r="H33" s="39"/>
      <c r="I33" s="39"/>
      <c r="J33" s="39"/>
      <c r="K33" s="39"/>
      <c r="L33" s="39"/>
      <c r="M33" s="39"/>
      <c r="N33" s="39"/>
      <c r="O33" s="39"/>
      <c r="P33" s="39"/>
      <c r="Q33" s="39"/>
      <c r="R33" s="39"/>
      <c r="S33" s="39"/>
      <c r="T33" s="39"/>
      <c r="U33" s="39"/>
      <c r="V33" s="39"/>
      <c r="W33" s="39"/>
    </row>
    <row r="34" spans="1:23" x14ac:dyDescent="0.2">
      <c r="A34" s="39"/>
      <c r="B34" s="39"/>
      <c r="C34" s="39"/>
      <c r="D34" s="59"/>
      <c r="E34" s="39"/>
      <c r="F34" s="39"/>
      <c r="G34" s="39"/>
      <c r="H34" s="39"/>
      <c r="I34" s="39"/>
      <c r="J34" s="39"/>
      <c r="K34" s="39"/>
      <c r="L34" s="39"/>
      <c r="M34" s="39"/>
      <c r="N34" s="39"/>
      <c r="O34" s="39"/>
      <c r="P34" s="39"/>
      <c r="Q34" s="39"/>
      <c r="R34" s="39"/>
      <c r="S34" s="39"/>
      <c r="T34" s="39"/>
      <c r="U34" s="39"/>
      <c r="V34" s="39"/>
      <c r="W34" s="39"/>
    </row>
    <row r="35" spans="1:23" x14ac:dyDescent="0.2">
      <c r="A35" s="39"/>
      <c r="B35" s="39"/>
      <c r="C35" s="39"/>
      <c r="D35" s="59"/>
      <c r="E35" s="39"/>
      <c r="F35" s="39"/>
      <c r="G35" s="39"/>
      <c r="H35" s="39"/>
      <c r="I35" s="39"/>
      <c r="J35" s="39"/>
      <c r="K35" s="39"/>
      <c r="L35" s="39"/>
      <c r="M35" s="39"/>
      <c r="N35" s="39"/>
      <c r="O35" s="39"/>
      <c r="P35" s="39"/>
      <c r="Q35" s="39"/>
      <c r="R35" s="39"/>
      <c r="S35" s="39"/>
      <c r="T35" s="39"/>
      <c r="U35" s="39"/>
      <c r="V35" s="39"/>
      <c r="W35" s="39"/>
    </row>
    <row r="36" spans="1:23" x14ac:dyDescent="0.2">
      <c r="A36" s="39"/>
      <c r="B36" s="39"/>
      <c r="C36" s="39"/>
      <c r="D36" s="59"/>
      <c r="E36" s="39"/>
      <c r="F36" s="39"/>
      <c r="G36" s="39"/>
      <c r="H36" s="39"/>
      <c r="I36" s="39"/>
      <c r="J36" s="39"/>
      <c r="K36" s="39"/>
      <c r="L36" s="39"/>
      <c r="M36" s="39"/>
      <c r="N36" s="39"/>
      <c r="O36" s="39"/>
      <c r="P36" s="39"/>
      <c r="Q36" s="39"/>
      <c r="R36" s="39"/>
      <c r="S36" s="39"/>
      <c r="T36" s="39"/>
      <c r="U36" s="39"/>
      <c r="V36" s="39"/>
      <c r="W36" s="39"/>
    </row>
    <row r="37" spans="1:23" x14ac:dyDescent="0.2">
      <c r="A37" s="39"/>
      <c r="B37" s="39"/>
      <c r="C37" s="39"/>
      <c r="D37" s="59"/>
      <c r="E37" s="39"/>
      <c r="F37" s="39"/>
      <c r="G37" s="39"/>
      <c r="H37" s="39"/>
      <c r="I37" s="39"/>
      <c r="J37" s="39"/>
      <c r="K37" s="39"/>
      <c r="L37" s="39"/>
      <c r="M37" s="39"/>
      <c r="N37" s="39"/>
      <c r="O37" s="39"/>
      <c r="P37" s="39"/>
      <c r="Q37" s="39"/>
      <c r="R37" s="39"/>
      <c r="S37" s="39"/>
      <c r="T37" s="39"/>
      <c r="U37" s="39"/>
      <c r="V37" s="39"/>
      <c r="W37" s="39"/>
    </row>
    <row r="38" spans="1:23" x14ac:dyDescent="0.2">
      <c r="A38" s="39"/>
      <c r="B38" s="39"/>
      <c r="C38" s="39"/>
      <c r="D38" s="59"/>
      <c r="E38" s="39"/>
      <c r="F38" s="39"/>
      <c r="G38" s="39"/>
      <c r="H38" s="39"/>
      <c r="I38" s="39"/>
      <c r="J38" s="39"/>
      <c r="K38" s="39"/>
      <c r="L38" s="39"/>
      <c r="M38" s="39"/>
      <c r="N38" s="39"/>
      <c r="O38" s="39"/>
      <c r="P38" s="39"/>
      <c r="Q38" s="39"/>
      <c r="R38" s="39"/>
      <c r="S38" s="39"/>
      <c r="T38" s="39"/>
      <c r="U38" s="39"/>
      <c r="V38" s="39"/>
      <c r="W38" s="39"/>
    </row>
    <row r="39" spans="1:23" x14ac:dyDescent="0.2">
      <c r="A39" s="39"/>
      <c r="B39" s="39"/>
      <c r="C39" s="39"/>
      <c r="D39" s="59"/>
      <c r="E39" s="39"/>
      <c r="F39" s="39"/>
      <c r="G39" s="39"/>
      <c r="H39" s="39"/>
      <c r="I39" s="39"/>
      <c r="J39" s="39"/>
      <c r="K39" s="39"/>
      <c r="L39" s="39"/>
      <c r="M39" s="39"/>
      <c r="N39" s="39"/>
      <c r="O39" s="39"/>
      <c r="P39" s="39"/>
      <c r="Q39" s="39"/>
      <c r="R39" s="39"/>
      <c r="S39" s="39"/>
      <c r="T39" s="39"/>
      <c r="U39" s="39"/>
      <c r="V39" s="39"/>
      <c r="W39" s="39"/>
    </row>
    <row r="40" spans="1:23" x14ac:dyDescent="0.2">
      <c r="A40" s="39"/>
      <c r="B40" s="39"/>
      <c r="C40" s="39"/>
      <c r="D40" s="59"/>
      <c r="E40" s="39"/>
      <c r="F40" s="39"/>
      <c r="G40" s="39"/>
      <c r="H40" s="39"/>
      <c r="I40" s="39"/>
      <c r="J40" s="39"/>
      <c r="K40" s="39"/>
      <c r="L40" s="39"/>
      <c r="M40" s="39"/>
      <c r="N40" s="39"/>
      <c r="O40" s="39"/>
      <c r="P40" s="39"/>
      <c r="Q40" s="39"/>
      <c r="R40" s="39"/>
      <c r="S40" s="39"/>
      <c r="T40" s="39"/>
      <c r="U40" s="39"/>
      <c r="V40" s="39"/>
      <c r="W40" s="39"/>
    </row>
    <row r="41" spans="1:23" x14ac:dyDescent="0.2">
      <c r="A41" s="39"/>
      <c r="B41" s="39"/>
      <c r="C41" s="39"/>
      <c r="D41" s="59"/>
      <c r="E41" s="39"/>
      <c r="F41" s="39"/>
      <c r="G41" s="39"/>
      <c r="H41" s="39"/>
      <c r="I41" s="39"/>
      <c r="J41" s="39"/>
      <c r="K41" s="39"/>
      <c r="L41" s="39"/>
      <c r="M41" s="39"/>
      <c r="N41" s="39"/>
      <c r="O41" s="39"/>
      <c r="P41" s="39"/>
      <c r="Q41" s="39"/>
      <c r="R41" s="39"/>
      <c r="S41" s="39"/>
      <c r="T41" s="39"/>
      <c r="U41" s="39"/>
      <c r="V41" s="39"/>
      <c r="W41" s="39"/>
    </row>
    <row r="42" spans="1:23" x14ac:dyDescent="0.2">
      <c r="A42" s="39"/>
      <c r="B42" s="39"/>
      <c r="C42" s="39"/>
      <c r="D42" s="59"/>
      <c r="E42" s="39"/>
      <c r="F42" s="39"/>
      <c r="G42" s="39"/>
      <c r="H42" s="39"/>
      <c r="I42" s="39"/>
      <c r="J42" s="39"/>
      <c r="K42" s="39"/>
      <c r="L42" s="39"/>
      <c r="M42" s="39"/>
      <c r="N42" s="39"/>
      <c r="O42" s="39"/>
      <c r="P42" s="39"/>
      <c r="Q42" s="39"/>
      <c r="R42" s="39"/>
      <c r="S42" s="39"/>
      <c r="T42" s="39"/>
      <c r="U42" s="39"/>
      <c r="V42" s="39"/>
      <c r="W42" s="39"/>
    </row>
    <row r="43" spans="1:23" x14ac:dyDescent="0.2">
      <c r="A43" s="39"/>
      <c r="B43" s="39"/>
      <c r="C43" s="39"/>
      <c r="D43" s="59"/>
      <c r="E43" s="39"/>
      <c r="F43" s="39"/>
      <c r="G43" s="39"/>
      <c r="H43" s="39"/>
      <c r="I43" s="39"/>
      <c r="J43" s="39"/>
      <c r="K43" s="39"/>
      <c r="L43" s="39"/>
      <c r="M43" s="39"/>
      <c r="N43" s="39"/>
      <c r="O43" s="39"/>
      <c r="P43" s="39"/>
      <c r="Q43" s="39"/>
      <c r="R43" s="39"/>
      <c r="S43" s="39"/>
      <c r="T43" s="39"/>
      <c r="U43" s="39"/>
      <c r="V43" s="39"/>
      <c r="W43" s="39"/>
    </row>
    <row r="44" spans="1:23" x14ac:dyDescent="0.2">
      <c r="A44" s="39"/>
      <c r="B44" s="39"/>
      <c r="C44" s="39"/>
      <c r="D44" s="59"/>
      <c r="E44" s="39"/>
      <c r="F44" s="39"/>
      <c r="G44" s="39"/>
      <c r="H44" s="39"/>
      <c r="I44" s="39"/>
      <c r="J44" s="39"/>
      <c r="K44" s="39"/>
      <c r="L44" s="39"/>
      <c r="M44" s="39"/>
      <c r="N44" s="39"/>
      <c r="O44" s="39"/>
      <c r="P44" s="39"/>
      <c r="Q44" s="39"/>
      <c r="R44" s="39"/>
      <c r="S44" s="39"/>
      <c r="T44" s="39"/>
      <c r="U44" s="39"/>
      <c r="V44" s="39"/>
      <c r="W44" s="39"/>
    </row>
    <row r="45" spans="1:23" x14ac:dyDescent="0.2">
      <c r="A45" s="39"/>
      <c r="B45" s="39"/>
      <c r="C45" s="39"/>
      <c r="D45" s="59"/>
      <c r="E45" s="39"/>
      <c r="F45" s="39"/>
      <c r="G45" s="39"/>
      <c r="H45" s="39"/>
      <c r="I45" s="39"/>
      <c r="J45" s="39"/>
      <c r="K45" s="39"/>
      <c r="L45" s="39"/>
      <c r="M45" s="39"/>
      <c r="N45" s="39"/>
      <c r="O45" s="39"/>
      <c r="P45" s="39"/>
      <c r="Q45" s="39"/>
      <c r="R45" s="39"/>
      <c r="S45" s="39"/>
      <c r="T45" s="39"/>
      <c r="U45" s="39"/>
      <c r="V45" s="39"/>
      <c r="W45" s="39"/>
    </row>
    <row r="46" spans="1:23" x14ac:dyDescent="0.2">
      <c r="A46" s="39"/>
      <c r="B46" s="39"/>
      <c r="C46" s="39"/>
      <c r="D46" s="59"/>
      <c r="E46" s="39"/>
      <c r="F46" s="39"/>
      <c r="G46" s="39"/>
      <c r="H46" s="39"/>
      <c r="I46" s="39"/>
      <c r="J46" s="39"/>
      <c r="K46" s="39"/>
      <c r="L46" s="39"/>
      <c r="M46" s="39"/>
      <c r="N46" s="39"/>
      <c r="O46" s="39"/>
      <c r="P46" s="39"/>
      <c r="Q46" s="39"/>
      <c r="R46" s="39"/>
      <c r="S46" s="39"/>
      <c r="T46" s="39"/>
      <c r="U46" s="39"/>
      <c r="V46" s="39"/>
      <c r="W46" s="39"/>
    </row>
    <row r="47" spans="1:23" x14ac:dyDescent="0.2">
      <c r="A47" s="39"/>
      <c r="B47" s="39"/>
      <c r="C47" s="39"/>
      <c r="D47" s="59"/>
      <c r="E47" s="39"/>
      <c r="F47" s="39"/>
      <c r="G47" s="39"/>
      <c r="H47" s="39"/>
      <c r="I47" s="39"/>
      <c r="J47" s="39"/>
      <c r="K47" s="39"/>
      <c r="L47" s="39"/>
      <c r="M47" s="39"/>
      <c r="N47" s="39"/>
      <c r="O47" s="39"/>
      <c r="P47" s="39"/>
      <c r="Q47" s="39"/>
      <c r="R47" s="39"/>
      <c r="S47" s="39"/>
      <c r="T47" s="39"/>
      <c r="U47" s="39"/>
      <c r="V47" s="39"/>
      <c r="W47" s="39"/>
    </row>
    <row r="48" spans="1:23" x14ac:dyDescent="0.2">
      <c r="A48" s="39"/>
      <c r="B48" s="39"/>
      <c r="C48" s="39"/>
      <c r="D48" s="59"/>
      <c r="E48" s="39"/>
      <c r="F48" s="39"/>
      <c r="G48" s="39"/>
      <c r="H48" s="39"/>
      <c r="I48" s="39"/>
      <c r="J48" s="39"/>
      <c r="K48" s="39"/>
      <c r="L48" s="39"/>
      <c r="M48" s="39"/>
      <c r="N48" s="39"/>
      <c r="O48" s="39"/>
      <c r="P48" s="39"/>
      <c r="Q48" s="39"/>
      <c r="R48" s="39"/>
      <c r="S48" s="39"/>
      <c r="T48" s="39"/>
      <c r="U48" s="39"/>
      <c r="V48" s="39"/>
      <c r="W48" s="39"/>
    </row>
    <row r="49" spans="1:23" x14ac:dyDescent="0.2">
      <c r="A49" s="39"/>
      <c r="B49" s="39"/>
      <c r="C49" s="39"/>
      <c r="D49" s="59"/>
      <c r="E49" s="39"/>
      <c r="F49" s="39"/>
      <c r="G49" s="39"/>
      <c r="H49" s="39"/>
      <c r="I49" s="39"/>
      <c r="J49" s="39"/>
      <c r="K49" s="39"/>
      <c r="L49" s="39"/>
      <c r="M49" s="39"/>
      <c r="N49" s="39"/>
      <c r="O49" s="39"/>
      <c r="P49" s="39"/>
      <c r="Q49" s="39"/>
      <c r="R49" s="39"/>
      <c r="S49" s="39"/>
      <c r="T49" s="39"/>
      <c r="U49" s="39"/>
      <c r="V49" s="39"/>
      <c r="W49" s="39"/>
    </row>
    <row r="50" spans="1:23" x14ac:dyDescent="0.2">
      <c r="A50" s="39"/>
      <c r="B50" s="39"/>
      <c r="C50" s="39"/>
      <c r="D50" s="59"/>
      <c r="E50" s="39"/>
      <c r="F50" s="39"/>
      <c r="G50" s="39"/>
      <c r="H50" s="39"/>
      <c r="I50" s="39"/>
      <c r="J50" s="39"/>
      <c r="K50" s="39"/>
      <c r="L50" s="39"/>
      <c r="M50" s="39"/>
      <c r="N50" s="39"/>
      <c r="O50" s="39"/>
      <c r="P50" s="39"/>
      <c r="Q50" s="39"/>
      <c r="R50" s="39"/>
      <c r="S50" s="39"/>
      <c r="T50" s="39"/>
      <c r="U50" s="39"/>
      <c r="V50" s="39"/>
      <c r="W50" s="39"/>
    </row>
    <row r="51" spans="1:23" x14ac:dyDescent="0.2">
      <c r="A51" s="39"/>
      <c r="B51" s="39"/>
      <c r="C51" s="39"/>
      <c r="D51" s="59"/>
      <c r="E51" s="39"/>
      <c r="F51" s="39"/>
      <c r="G51" s="39"/>
      <c r="H51" s="39"/>
      <c r="I51" s="39"/>
      <c r="J51" s="39"/>
      <c r="K51" s="39"/>
      <c r="L51" s="39"/>
      <c r="M51" s="39"/>
      <c r="N51" s="39"/>
      <c r="O51" s="39"/>
      <c r="P51" s="39"/>
      <c r="Q51" s="39"/>
      <c r="R51" s="39"/>
      <c r="S51" s="39"/>
      <c r="T51" s="39"/>
      <c r="U51" s="39"/>
      <c r="V51" s="39"/>
      <c r="W51" s="39"/>
    </row>
    <row r="52" spans="1:23" x14ac:dyDescent="0.2">
      <c r="A52" s="39"/>
      <c r="B52" s="39"/>
      <c r="C52" s="39"/>
      <c r="D52" s="59"/>
      <c r="E52" s="39"/>
      <c r="F52" s="39"/>
      <c r="G52" s="39"/>
      <c r="H52" s="39"/>
      <c r="I52" s="39"/>
      <c r="J52" s="39"/>
      <c r="K52" s="39"/>
      <c r="L52" s="39"/>
      <c r="M52" s="39"/>
      <c r="N52" s="39"/>
      <c r="O52" s="39"/>
      <c r="P52" s="39"/>
      <c r="Q52" s="39"/>
      <c r="R52" s="39"/>
      <c r="S52" s="39"/>
      <c r="T52" s="39"/>
      <c r="U52" s="39"/>
      <c r="V52" s="39"/>
      <c r="W52" s="39"/>
    </row>
    <row r="53" spans="1:23" x14ac:dyDescent="0.2">
      <c r="A53" s="39"/>
      <c r="B53" s="39"/>
      <c r="C53" s="39"/>
      <c r="D53" s="59"/>
      <c r="E53" s="39"/>
      <c r="F53" s="39"/>
      <c r="G53" s="39"/>
      <c r="H53" s="39"/>
      <c r="I53" s="39"/>
      <c r="J53" s="39"/>
      <c r="K53" s="39"/>
      <c r="L53" s="39"/>
      <c r="M53" s="39"/>
      <c r="N53" s="39"/>
      <c r="O53" s="39"/>
      <c r="P53" s="39"/>
      <c r="Q53" s="39"/>
      <c r="R53" s="39"/>
      <c r="S53" s="39"/>
      <c r="T53" s="39"/>
      <c r="U53" s="39"/>
      <c r="V53" s="39"/>
      <c r="W53" s="39"/>
    </row>
    <row r="54" spans="1:23" x14ac:dyDescent="0.2">
      <c r="A54" s="39"/>
      <c r="B54" s="39"/>
      <c r="C54" s="39"/>
      <c r="D54" s="59"/>
      <c r="E54" s="39"/>
      <c r="F54" s="39"/>
      <c r="G54" s="39"/>
      <c r="H54" s="39"/>
      <c r="I54" s="39"/>
      <c r="J54" s="39"/>
      <c r="K54" s="39"/>
      <c r="L54" s="39"/>
      <c r="M54" s="39"/>
      <c r="N54" s="39"/>
      <c r="O54" s="39"/>
      <c r="P54" s="39"/>
      <c r="Q54" s="39"/>
      <c r="R54" s="39"/>
      <c r="S54" s="39"/>
      <c r="T54" s="39"/>
      <c r="U54" s="39"/>
      <c r="V54" s="39"/>
      <c r="W54" s="39"/>
    </row>
    <row r="55" spans="1:23" x14ac:dyDescent="0.2">
      <c r="A55" s="39"/>
      <c r="B55" s="39"/>
      <c r="C55" s="39"/>
      <c r="D55" s="59"/>
      <c r="E55" s="39"/>
      <c r="F55" s="39"/>
      <c r="G55" s="39"/>
      <c r="H55" s="39"/>
      <c r="I55" s="39"/>
      <c r="J55" s="39"/>
      <c r="K55" s="39"/>
      <c r="L55" s="39"/>
      <c r="M55" s="39"/>
      <c r="N55" s="39"/>
      <c r="O55" s="39"/>
      <c r="P55" s="39"/>
      <c r="Q55" s="39"/>
      <c r="R55" s="39"/>
      <c r="S55" s="39"/>
      <c r="T55" s="39"/>
      <c r="U55" s="39"/>
      <c r="V55" s="39"/>
      <c r="W55" s="39"/>
    </row>
    <row r="56" spans="1:23" x14ac:dyDescent="0.2">
      <c r="A56" s="39"/>
      <c r="B56" s="39"/>
      <c r="C56" s="39"/>
      <c r="D56" s="59"/>
      <c r="E56" s="39"/>
      <c r="F56" s="39"/>
      <c r="G56" s="39"/>
      <c r="H56" s="39"/>
      <c r="I56" s="39"/>
      <c r="J56" s="39"/>
      <c r="K56" s="39"/>
      <c r="L56" s="39"/>
      <c r="M56" s="39"/>
      <c r="N56" s="39"/>
      <c r="O56" s="39"/>
      <c r="P56" s="39"/>
      <c r="Q56" s="39"/>
      <c r="R56" s="39"/>
      <c r="S56" s="39"/>
      <c r="T56" s="39"/>
      <c r="U56" s="39"/>
      <c r="V56" s="39"/>
      <c r="W56" s="39"/>
    </row>
    <row r="57" spans="1:23" x14ac:dyDescent="0.2">
      <c r="A57" s="39"/>
      <c r="B57" s="39"/>
      <c r="C57" s="39"/>
      <c r="D57" s="59"/>
      <c r="E57" s="39"/>
      <c r="F57" s="39"/>
      <c r="G57" s="39"/>
      <c r="H57" s="39"/>
      <c r="I57" s="39"/>
      <c r="J57" s="39"/>
      <c r="K57" s="39"/>
      <c r="L57" s="39"/>
      <c r="M57" s="39"/>
      <c r="N57" s="39"/>
      <c r="O57" s="39"/>
      <c r="P57" s="39"/>
      <c r="Q57" s="39"/>
      <c r="R57" s="39"/>
      <c r="S57" s="39"/>
      <c r="T57" s="39"/>
      <c r="U57" s="39"/>
      <c r="V57" s="39"/>
      <c r="W57" s="39"/>
    </row>
    <row r="58" spans="1:23" x14ac:dyDescent="0.2">
      <c r="A58" s="39"/>
      <c r="B58" s="39"/>
      <c r="C58" s="39"/>
      <c r="D58" s="59"/>
      <c r="E58" s="39"/>
      <c r="F58" s="39"/>
      <c r="G58" s="39"/>
      <c r="H58" s="39"/>
      <c r="I58" s="39"/>
      <c r="J58" s="39"/>
      <c r="K58" s="39"/>
      <c r="L58" s="39"/>
      <c r="M58" s="39"/>
      <c r="N58" s="39"/>
      <c r="O58" s="39"/>
      <c r="P58" s="39"/>
      <c r="Q58" s="39"/>
      <c r="R58" s="39"/>
      <c r="S58" s="39"/>
      <c r="T58" s="39"/>
      <c r="U58" s="39"/>
      <c r="V58" s="39"/>
      <c r="W58" s="39"/>
    </row>
    <row r="59" spans="1:23" x14ac:dyDescent="0.2">
      <c r="A59" s="39"/>
      <c r="B59" s="39"/>
      <c r="C59" s="39"/>
      <c r="D59" s="59"/>
      <c r="E59" s="39"/>
      <c r="F59" s="39"/>
      <c r="G59" s="39"/>
      <c r="H59" s="39"/>
      <c r="I59" s="39"/>
      <c r="J59" s="39"/>
      <c r="K59" s="39"/>
      <c r="L59" s="39"/>
      <c r="M59" s="39"/>
      <c r="N59" s="39"/>
      <c r="O59" s="39"/>
      <c r="P59" s="39"/>
      <c r="Q59" s="39"/>
      <c r="R59" s="39"/>
      <c r="S59" s="39"/>
      <c r="T59" s="39"/>
      <c r="U59" s="39"/>
      <c r="V59" s="39"/>
      <c r="W59" s="39"/>
    </row>
    <row r="60" spans="1:23" x14ac:dyDescent="0.2">
      <c r="A60" s="39"/>
      <c r="B60" s="39"/>
      <c r="C60" s="39"/>
      <c r="D60" s="59"/>
      <c r="E60" s="39"/>
      <c r="F60" s="39"/>
      <c r="G60" s="39"/>
      <c r="H60" s="39"/>
      <c r="I60" s="39"/>
      <c r="J60" s="39"/>
      <c r="K60" s="39"/>
      <c r="L60" s="39"/>
      <c r="M60" s="39"/>
      <c r="N60" s="39"/>
      <c r="O60" s="39"/>
      <c r="P60" s="39"/>
      <c r="Q60" s="39"/>
      <c r="R60" s="39"/>
      <c r="S60" s="39"/>
      <c r="T60" s="39"/>
      <c r="U60" s="39"/>
      <c r="V60" s="39"/>
      <c r="W60" s="39"/>
    </row>
    <row r="61" spans="1:23" x14ac:dyDescent="0.2">
      <c r="A61" s="39"/>
      <c r="B61" s="39"/>
      <c r="C61" s="39"/>
      <c r="D61" s="59"/>
      <c r="E61" s="39"/>
      <c r="F61" s="39"/>
      <c r="G61" s="39"/>
      <c r="H61" s="39"/>
      <c r="I61" s="39"/>
      <c r="J61" s="39"/>
      <c r="K61" s="39"/>
      <c r="L61" s="39"/>
      <c r="M61" s="39"/>
      <c r="N61" s="39"/>
      <c r="O61" s="39"/>
      <c r="P61" s="39"/>
      <c r="Q61" s="39"/>
      <c r="R61" s="39"/>
      <c r="S61" s="39"/>
      <c r="T61" s="39"/>
      <c r="U61" s="39"/>
      <c r="V61" s="39"/>
      <c r="W61" s="39"/>
    </row>
    <row r="62" spans="1:23" x14ac:dyDescent="0.2">
      <c r="A62" s="39"/>
      <c r="B62" s="39"/>
      <c r="C62" s="39"/>
      <c r="D62" s="59"/>
      <c r="E62" s="39"/>
      <c r="F62" s="39"/>
      <c r="G62" s="39"/>
      <c r="H62" s="39"/>
      <c r="I62" s="39"/>
      <c r="J62" s="39"/>
      <c r="K62" s="39"/>
      <c r="L62" s="39"/>
      <c r="M62" s="39"/>
      <c r="N62" s="39"/>
      <c r="O62" s="39"/>
      <c r="P62" s="39"/>
      <c r="Q62" s="39"/>
      <c r="R62" s="39"/>
      <c r="S62" s="39"/>
      <c r="T62" s="39"/>
      <c r="U62" s="39"/>
      <c r="V62" s="39"/>
      <c r="W62" s="39"/>
    </row>
    <row r="63" spans="1:23" x14ac:dyDescent="0.2">
      <c r="A63" s="39"/>
      <c r="B63" s="39"/>
      <c r="C63" s="39"/>
      <c r="D63" s="59"/>
      <c r="E63" s="39"/>
      <c r="F63" s="39"/>
      <c r="G63" s="39"/>
      <c r="H63" s="39"/>
      <c r="I63" s="39"/>
      <c r="J63" s="39"/>
      <c r="K63" s="39"/>
      <c r="L63" s="39"/>
      <c r="M63" s="39"/>
      <c r="N63" s="39"/>
      <c r="O63" s="39"/>
      <c r="P63" s="39"/>
      <c r="Q63" s="39"/>
      <c r="R63" s="39"/>
      <c r="S63" s="39"/>
      <c r="T63" s="39"/>
      <c r="U63" s="39"/>
      <c r="V63" s="39"/>
      <c r="W63" s="39"/>
    </row>
    <row r="64" spans="1:23" x14ac:dyDescent="0.2">
      <c r="A64" s="39"/>
      <c r="B64" s="39"/>
      <c r="C64" s="39"/>
      <c r="D64" s="59"/>
      <c r="E64" s="39"/>
      <c r="F64" s="39"/>
      <c r="G64" s="39"/>
      <c r="H64" s="39"/>
      <c r="I64" s="39"/>
      <c r="J64" s="39"/>
      <c r="K64" s="39"/>
      <c r="L64" s="39"/>
      <c r="M64" s="39"/>
      <c r="N64" s="39"/>
      <c r="O64" s="39"/>
      <c r="P64" s="39"/>
      <c r="Q64" s="39"/>
      <c r="R64" s="39"/>
      <c r="S64" s="39"/>
      <c r="T64" s="39"/>
      <c r="U64" s="39"/>
      <c r="V64" s="39"/>
      <c r="W64" s="39"/>
    </row>
    <row r="65" spans="1:23" x14ac:dyDescent="0.2">
      <c r="A65" s="39"/>
      <c r="B65" s="39"/>
      <c r="C65" s="39"/>
      <c r="D65" s="59"/>
      <c r="E65" s="39"/>
      <c r="F65" s="39"/>
      <c r="G65" s="39"/>
      <c r="H65" s="39"/>
      <c r="I65" s="39"/>
      <c r="J65" s="39"/>
      <c r="K65" s="39"/>
      <c r="L65" s="39"/>
      <c r="M65" s="39"/>
      <c r="N65" s="39"/>
      <c r="O65" s="39"/>
      <c r="P65" s="39"/>
      <c r="Q65" s="39"/>
      <c r="R65" s="39"/>
      <c r="S65" s="39"/>
      <c r="T65" s="39"/>
      <c r="U65" s="39"/>
      <c r="V65" s="39"/>
      <c r="W65" s="39"/>
    </row>
    <row r="66" spans="1:23" x14ac:dyDescent="0.2">
      <c r="A66" s="39"/>
      <c r="B66" s="39"/>
      <c r="C66" s="39"/>
      <c r="D66" s="59"/>
      <c r="E66" s="39"/>
      <c r="F66" s="39"/>
      <c r="G66" s="39"/>
      <c r="H66" s="39"/>
      <c r="I66" s="39"/>
      <c r="J66" s="39"/>
      <c r="K66" s="39"/>
      <c r="L66" s="39"/>
      <c r="M66" s="39"/>
      <c r="N66" s="39"/>
      <c r="O66" s="39"/>
      <c r="P66" s="39"/>
      <c r="Q66" s="39"/>
      <c r="R66" s="39"/>
      <c r="S66" s="39"/>
      <c r="T66" s="39"/>
      <c r="U66" s="39"/>
      <c r="V66" s="39"/>
      <c r="W66" s="39"/>
    </row>
    <row r="67" spans="1:23" x14ac:dyDescent="0.2">
      <c r="A67" s="39"/>
      <c r="B67" s="39"/>
      <c r="C67" s="39"/>
      <c r="D67" s="59"/>
      <c r="E67" s="39"/>
      <c r="F67" s="39"/>
      <c r="G67" s="39"/>
      <c r="H67" s="39"/>
      <c r="I67" s="39"/>
      <c r="J67" s="39"/>
      <c r="K67" s="39"/>
      <c r="L67" s="39"/>
      <c r="M67" s="39"/>
      <c r="N67" s="39"/>
      <c r="O67" s="39"/>
      <c r="P67" s="39"/>
      <c r="Q67" s="39"/>
      <c r="R67" s="39"/>
      <c r="S67" s="39"/>
      <c r="T67" s="39"/>
      <c r="U67" s="39"/>
      <c r="V67" s="39"/>
      <c r="W67" s="39"/>
    </row>
    <row r="68" spans="1:23" x14ac:dyDescent="0.2">
      <c r="A68" s="39"/>
      <c r="B68" s="39"/>
      <c r="C68" s="39"/>
      <c r="D68" s="59"/>
      <c r="E68" s="39"/>
      <c r="F68" s="39"/>
      <c r="G68" s="39"/>
      <c r="H68" s="39"/>
      <c r="I68" s="39"/>
      <c r="J68" s="39"/>
      <c r="K68" s="39"/>
      <c r="L68" s="39"/>
      <c r="M68" s="39"/>
      <c r="N68" s="39"/>
      <c r="O68" s="39"/>
      <c r="P68" s="39"/>
      <c r="Q68" s="39"/>
      <c r="R68" s="39"/>
      <c r="S68" s="39"/>
      <c r="T68" s="39"/>
      <c r="U68" s="39"/>
      <c r="V68" s="39"/>
      <c r="W68" s="39"/>
    </row>
    <row r="69" spans="1:23" x14ac:dyDescent="0.2">
      <c r="A69" s="39"/>
      <c r="B69" s="39"/>
      <c r="C69" s="39"/>
      <c r="D69" s="59"/>
      <c r="E69" s="39"/>
      <c r="F69" s="39"/>
      <c r="G69" s="39"/>
      <c r="H69" s="39"/>
      <c r="I69" s="39"/>
      <c r="J69" s="39"/>
      <c r="K69" s="39"/>
      <c r="L69" s="39"/>
      <c r="M69" s="39"/>
      <c r="N69" s="39"/>
      <c r="O69" s="39"/>
      <c r="P69" s="39"/>
      <c r="Q69" s="39"/>
      <c r="R69" s="39"/>
      <c r="S69" s="39"/>
      <c r="T69" s="39"/>
      <c r="U69" s="39"/>
      <c r="V69" s="39"/>
      <c r="W69" s="39"/>
    </row>
    <row r="70" spans="1:23" x14ac:dyDescent="0.2">
      <c r="A70" s="39"/>
      <c r="B70" s="39"/>
      <c r="C70" s="39"/>
      <c r="D70" s="59"/>
      <c r="E70" s="39"/>
      <c r="F70" s="39"/>
      <c r="G70" s="39"/>
      <c r="H70" s="39"/>
      <c r="I70" s="39"/>
      <c r="J70" s="39"/>
      <c r="K70" s="39"/>
      <c r="L70" s="39"/>
      <c r="M70" s="39"/>
      <c r="N70" s="39"/>
      <c r="O70" s="39"/>
      <c r="P70" s="39"/>
      <c r="Q70" s="39"/>
      <c r="R70" s="39"/>
      <c r="S70" s="39"/>
      <c r="T70" s="39"/>
      <c r="U70" s="39"/>
      <c r="V70" s="39"/>
      <c r="W70" s="39"/>
    </row>
    <row r="71" spans="1:23" x14ac:dyDescent="0.2">
      <c r="A71" s="39"/>
      <c r="B71" s="39"/>
      <c r="C71" s="39"/>
      <c r="D71" s="59"/>
      <c r="E71" s="39"/>
      <c r="F71" s="39"/>
      <c r="G71" s="39"/>
      <c r="H71" s="39"/>
      <c r="I71" s="39"/>
      <c r="J71" s="39"/>
      <c r="K71" s="39"/>
      <c r="L71" s="39"/>
      <c r="M71" s="39"/>
      <c r="N71" s="39"/>
      <c r="O71" s="39"/>
      <c r="P71" s="39"/>
      <c r="Q71" s="39"/>
      <c r="R71" s="39"/>
      <c r="S71" s="39"/>
      <c r="T71" s="39"/>
      <c r="U71" s="39"/>
      <c r="V71" s="39"/>
      <c r="W71" s="39"/>
    </row>
    <row r="72" spans="1:23" x14ac:dyDescent="0.2">
      <c r="A72" s="39"/>
      <c r="B72" s="39"/>
      <c r="C72" s="39"/>
      <c r="D72" s="59"/>
      <c r="E72" s="39"/>
      <c r="F72" s="39"/>
      <c r="G72" s="39"/>
      <c r="H72" s="39"/>
      <c r="I72" s="39"/>
      <c r="J72" s="39"/>
      <c r="K72" s="39"/>
      <c r="L72" s="39"/>
      <c r="M72" s="39"/>
      <c r="N72" s="39"/>
      <c r="O72" s="39"/>
      <c r="P72" s="39"/>
      <c r="Q72" s="39"/>
      <c r="R72" s="39"/>
      <c r="S72" s="39"/>
      <c r="T72" s="39"/>
      <c r="U72" s="39"/>
      <c r="V72" s="39"/>
      <c r="W72" s="39"/>
    </row>
    <row r="73" spans="1:23" x14ac:dyDescent="0.2">
      <c r="A73" s="39"/>
      <c r="B73" s="39"/>
      <c r="C73" s="39"/>
      <c r="D73" s="59"/>
      <c r="E73" s="39"/>
      <c r="F73" s="39"/>
      <c r="G73" s="39"/>
      <c r="O73" s="39"/>
      <c r="P73" s="39"/>
    </row>
    <row r="74" spans="1:23" x14ac:dyDescent="0.2">
      <c r="A74" s="39"/>
      <c r="B74" s="39"/>
      <c r="C74" s="39"/>
      <c r="D74" s="59"/>
      <c r="E74" s="39"/>
      <c r="F74" s="39"/>
      <c r="G74" s="39"/>
      <c r="O74" s="39"/>
      <c r="P74" s="39"/>
    </row>
    <row r="75" spans="1:23" x14ac:dyDescent="0.2">
      <c r="A75" s="39"/>
      <c r="B75" s="39"/>
      <c r="C75" s="39"/>
      <c r="D75" s="59"/>
      <c r="E75" s="39"/>
      <c r="F75" s="39"/>
      <c r="G75" s="39"/>
      <c r="O75" s="39"/>
      <c r="P75" s="39"/>
    </row>
  </sheetData>
  <mergeCells count="7">
    <mergeCell ref="A24:G24"/>
    <mergeCell ref="G2:G3"/>
    <mergeCell ref="A2:A3"/>
    <mergeCell ref="B2:B3"/>
    <mergeCell ref="C2:C3"/>
    <mergeCell ref="E2:E3"/>
    <mergeCell ref="F2:F3"/>
  </mergeCells>
  <conditionalFormatting sqref="D4">
    <cfRule type="expression" dxfId="52" priority="17">
      <formula>MOD($D4,1)&lt;&gt;0</formula>
    </cfRule>
    <cfRule type="expression" dxfId="51" priority="19">
      <formula>MOD($D4,1)=0</formula>
    </cfRule>
  </conditionalFormatting>
  <conditionalFormatting sqref="D5:D23">
    <cfRule type="expression" dxfId="50" priority="13">
      <formula>MOD($D5,1)&lt;&gt;0</formula>
    </cfRule>
    <cfRule type="expression" dxfId="49" priority="14">
      <formula>MOD($D5,1)=0</formula>
    </cfRule>
  </conditionalFormatting>
  <conditionalFormatting sqref="D31">
    <cfRule type="expression" dxfId="48" priority="9">
      <formula>MOD($D31,1)&lt;&gt;0</formula>
    </cfRule>
    <cfRule type="expression" dxfId="47" priority="10">
      <formula>MOD($D31,1)=0</formula>
    </cfRule>
  </conditionalFormatting>
  <conditionalFormatting sqref="D30">
    <cfRule type="expression" dxfId="46" priority="5">
      <formula>MOD($D30,1)&lt;&gt;0</formula>
    </cfRule>
    <cfRule type="expression" dxfId="45" priority="6">
      <formula>MOD($D30,1)=0</formula>
    </cfRule>
  </conditionalFormatting>
  <conditionalFormatting sqref="D25:D29">
    <cfRule type="expression" dxfId="44" priority="3">
      <formula>MOD($D25,1)&lt;&gt;0</formula>
    </cfRule>
    <cfRule type="expression" dxfId="43" priority="4">
      <formula>MOD($D25,1)=0</formula>
    </cfRule>
  </conditionalFormatting>
  <conditionalFormatting sqref="F28">
    <cfRule type="expression" dxfId="42" priority="1">
      <formula>MOD($D28,1)&lt;&gt;0</formula>
    </cfRule>
    <cfRule type="expression" dxfId="41" priority="2">
      <formula>MOD($D28,1)=0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5"/>
  <sheetViews>
    <sheetView workbookViewId="0"/>
  </sheetViews>
  <sheetFormatPr defaultRowHeight="14.25" x14ac:dyDescent="0.2"/>
  <cols>
    <col min="1" max="1" width="17" style="4" customWidth="1"/>
    <col min="2" max="10" width="9" style="4"/>
    <col min="11" max="11" width="9" style="4" customWidth="1"/>
    <col min="12" max="12" width="10.125" style="4" customWidth="1"/>
    <col min="13" max="13" width="13.125" style="4" customWidth="1"/>
    <col min="14" max="16384" width="9" style="4"/>
  </cols>
  <sheetData>
    <row r="1" spans="1:25" ht="19.5" x14ac:dyDescent="0.2">
      <c r="A1" s="9" t="s">
        <v>262</v>
      </c>
      <c r="M1" s="26"/>
    </row>
    <row r="2" spans="1:25" x14ac:dyDescent="0.2">
      <c r="A2" s="128" t="s">
        <v>35</v>
      </c>
      <c r="B2" s="16">
        <v>2014</v>
      </c>
      <c r="C2" s="16">
        <v>2015</v>
      </c>
      <c r="D2" s="16">
        <v>2016</v>
      </c>
      <c r="E2" s="16">
        <v>2017</v>
      </c>
      <c r="F2" s="16">
        <v>2018</v>
      </c>
      <c r="G2" s="16">
        <v>2019</v>
      </c>
      <c r="H2" s="16">
        <v>2020</v>
      </c>
      <c r="I2" s="16">
        <v>2021</v>
      </c>
      <c r="J2" s="16">
        <v>2022</v>
      </c>
      <c r="K2" s="16">
        <v>2023</v>
      </c>
      <c r="L2" s="130" t="s">
        <v>43</v>
      </c>
      <c r="M2" s="26"/>
    </row>
    <row r="3" spans="1:25" ht="15" thickBot="1" x14ac:dyDescent="0.25">
      <c r="A3" s="129" t="s">
        <v>44</v>
      </c>
      <c r="B3" s="17" t="s">
        <v>36</v>
      </c>
      <c r="C3" s="17" t="s">
        <v>37</v>
      </c>
      <c r="D3" s="17" t="s">
        <v>38</v>
      </c>
      <c r="E3" s="17" t="s">
        <v>39</v>
      </c>
      <c r="F3" s="17" t="s">
        <v>40</v>
      </c>
      <c r="G3" s="17" t="s">
        <v>41</v>
      </c>
      <c r="H3" s="17" t="s">
        <v>42</v>
      </c>
      <c r="I3" s="17">
        <v>-22</v>
      </c>
      <c r="J3" s="17">
        <v>-23</v>
      </c>
      <c r="K3" s="17">
        <v>-24</v>
      </c>
      <c r="L3" s="131" t="s">
        <v>45</v>
      </c>
      <c r="M3" s="26"/>
    </row>
    <row r="4" spans="1:25" ht="15.75" thickTop="1" thickBot="1" x14ac:dyDescent="0.25">
      <c r="A4" s="1" t="s">
        <v>77</v>
      </c>
      <c r="B4" s="95">
        <v>2700</v>
      </c>
      <c r="C4" s="71">
        <v>2700</v>
      </c>
      <c r="D4" s="70">
        <v>2700</v>
      </c>
      <c r="E4" s="71">
        <v>2700</v>
      </c>
      <c r="F4" s="70">
        <v>2700</v>
      </c>
      <c r="G4" s="71">
        <v>2700</v>
      </c>
      <c r="H4" s="70">
        <v>2700</v>
      </c>
      <c r="I4" s="71">
        <v>2700</v>
      </c>
      <c r="J4" s="70">
        <v>2700</v>
      </c>
      <c r="K4" s="71">
        <v>2700</v>
      </c>
      <c r="L4" s="19" t="s">
        <v>45</v>
      </c>
      <c r="M4" s="26"/>
      <c r="N4" s="39"/>
      <c r="O4" s="39"/>
      <c r="P4" s="39"/>
      <c r="Q4" s="39"/>
      <c r="R4" s="39"/>
      <c r="S4" s="39"/>
      <c r="T4" s="39"/>
      <c r="U4" s="39"/>
      <c r="V4" s="39"/>
      <c r="W4" s="39"/>
      <c r="X4" s="39"/>
      <c r="Y4" s="39"/>
    </row>
    <row r="5" spans="1:25" ht="15" thickBot="1" x14ac:dyDescent="0.25">
      <c r="A5" s="1" t="s">
        <v>78</v>
      </c>
      <c r="B5" s="70">
        <v>80</v>
      </c>
      <c r="C5" s="71">
        <v>80</v>
      </c>
      <c r="D5" s="70">
        <v>80</v>
      </c>
      <c r="E5" s="71">
        <v>80</v>
      </c>
      <c r="F5" s="70">
        <v>80</v>
      </c>
      <c r="G5" s="71">
        <v>80</v>
      </c>
      <c r="H5" s="70">
        <v>80</v>
      </c>
      <c r="I5" s="71">
        <v>80</v>
      </c>
      <c r="J5" s="70">
        <v>80</v>
      </c>
      <c r="K5" s="71">
        <v>80</v>
      </c>
      <c r="L5" s="19" t="s">
        <v>45</v>
      </c>
      <c r="M5" s="26"/>
      <c r="N5" s="39"/>
      <c r="O5" s="39"/>
      <c r="P5" s="39"/>
      <c r="Q5" s="39"/>
      <c r="R5" s="39"/>
      <c r="S5" s="39"/>
      <c r="T5" s="39"/>
      <c r="U5" s="39"/>
      <c r="V5" s="39"/>
      <c r="W5" s="39"/>
      <c r="X5" s="39"/>
      <c r="Y5" s="39"/>
    </row>
    <row r="6" spans="1:25" ht="15" thickBot="1" x14ac:dyDescent="0.25">
      <c r="A6" s="1" t="s">
        <v>79</v>
      </c>
      <c r="B6" s="70">
        <v>724</v>
      </c>
      <c r="C6" s="71">
        <v>724</v>
      </c>
      <c r="D6" s="70">
        <v>724</v>
      </c>
      <c r="E6" s="71">
        <v>724</v>
      </c>
      <c r="F6" s="70">
        <v>724</v>
      </c>
      <c r="G6" s="71">
        <v>724</v>
      </c>
      <c r="H6" s="70">
        <v>724</v>
      </c>
      <c r="I6" s="71">
        <v>724</v>
      </c>
      <c r="J6" s="70">
        <v>724</v>
      </c>
      <c r="K6" s="71">
        <v>724</v>
      </c>
      <c r="L6" s="19" t="s">
        <v>45</v>
      </c>
      <c r="M6" s="26"/>
      <c r="N6" s="39"/>
      <c r="O6" s="39"/>
      <c r="P6" s="39"/>
      <c r="Q6" s="39"/>
      <c r="R6" s="39"/>
      <c r="S6" s="39"/>
      <c r="T6" s="39"/>
      <c r="U6" s="39"/>
      <c r="V6" s="39"/>
      <c r="W6" s="39"/>
      <c r="X6" s="39"/>
      <c r="Y6" s="39"/>
    </row>
    <row r="7" spans="1:25" ht="15" thickBot="1" x14ac:dyDescent="0.25">
      <c r="A7" s="1" t="s">
        <v>80</v>
      </c>
      <c r="B7" s="70">
        <v>2880</v>
      </c>
      <c r="C7" s="71">
        <v>2880</v>
      </c>
      <c r="D7" s="70">
        <v>2880</v>
      </c>
      <c r="E7" s="71">
        <v>2880</v>
      </c>
      <c r="F7" s="70">
        <v>2880</v>
      </c>
      <c r="G7" s="71">
        <v>2880</v>
      </c>
      <c r="H7" s="70">
        <v>2880</v>
      </c>
      <c r="I7" s="71">
        <v>2880</v>
      </c>
      <c r="J7" s="70">
        <v>2880</v>
      </c>
      <c r="K7" s="71">
        <v>2880</v>
      </c>
      <c r="L7" s="19" t="s">
        <v>45</v>
      </c>
      <c r="M7" s="26"/>
      <c r="N7" s="39"/>
      <c r="O7" s="39"/>
      <c r="P7" s="39"/>
      <c r="Q7" s="39"/>
      <c r="R7" s="39"/>
      <c r="S7" s="39"/>
      <c r="T7" s="39"/>
      <c r="U7" s="39"/>
      <c r="V7" s="39"/>
      <c r="W7" s="39"/>
      <c r="X7" s="39"/>
      <c r="Y7" s="39"/>
    </row>
    <row r="8" spans="1:25" ht="15" thickBot="1" x14ac:dyDescent="0.25">
      <c r="A8" s="1" t="s">
        <v>81</v>
      </c>
      <c r="B8" s="70">
        <v>46.5</v>
      </c>
      <c r="C8" s="71">
        <v>46.5</v>
      </c>
      <c r="D8" s="70">
        <v>46.5</v>
      </c>
      <c r="E8" s="71">
        <v>46.5</v>
      </c>
      <c r="F8" s="70">
        <v>46.5</v>
      </c>
      <c r="G8" s="71">
        <v>46.5</v>
      </c>
      <c r="H8" s="70">
        <v>46.5</v>
      </c>
      <c r="I8" s="71">
        <v>46.5</v>
      </c>
      <c r="J8" s="70">
        <v>46.5</v>
      </c>
      <c r="K8" s="71">
        <v>46.5</v>
      </c>
      <c r="L8" s="19" t="s">
        <v>58</v>
      </c>
      <c r="M8" s="26"/>
      <c r="N8" s="39"/>
      <c r="O8" s="39"/>
      <c r="P8" s="39"/>
      <c r="Q8" s="39"/>
      <c r="R8" s="39"/>
      <c r="S8" s="39"/>
      <c r="T8" s="39"/>
      <c r="U8" s="39"/>
      <c r="V8" s="39"/>
      <c r="W8" s="39"/>
      <c r="X8" s="39"/>
      <c r="Y8" s="39"/>
    </row>
    <row r="9" spans="1:25" ht="15" thickBot="1" x14ac:dyDescent="0.25">
      <c r="A9" s="1" t="s">
        <v>82</v>
      </c>
      <c r="B9" s="70">
        <v>68</v>
      </c>
      <c r="C9" s="71">
        <v>68</v>
      </c>
      <c r="D9" s="70">
        <v>68</v>
      </c>
      <c r="E9" s="71">
        <v>68</v>
      </c>
      <c r="F9" s="70">
        <v>68</v>
      </c>
      <c r="G9" s="71">
        <v>68</v>
      </c>
      <c r="H9" s="70">
        <v>68</v>
      </c>
      <c r="I9" s="71">
        <v>68</v>
      </c>
      <c r="J9" s="70">
        <v>34</v>
      </c>
      <c r="K9" s="71">
        <v>34</v>
      </c>
      <c r="L9" s="19" t="s">
        <v>45</v>
      </c>
      <c r="M9" s="26"/>
      <c r="N9" s="39"/>
      <c r="O9" s="39"/>
      <c r="P9" s="39"/>
      <c r="Q9" s="39"/>
      <c r="R9" s="39"/>
      <c r="S9" s="39"/>
      <c r="T9" s="39"/>
      <c r="U9" s="39"/>
      <c r="V9" s="39"/>
      <c r="W9" s="39"/>
      <c r="X9" s="39"/>
      <c r="Y9" s="39"/>
    </row>
    <row r="10" spans="1:25" ht="15" thickBot="1" x14ac:dyDescent="0.25">
      <c r="A10" s="1" t="s">
        <v>83</v>
      </c>
      <c r="B10" s="70">
        <v>29</v>
      </c>
      <c r="C10" s="71">
        <v>29</v>
      </c>
      <c r="D10" s="70">
        <v>29</v>
      </c>
      <c r="E10" s="71">
        <v>29</v>
      </c>
      <c r="F10" s="70">
        <v>29</v>
      </c>
      <c r="G10" s="71">
        <v>29</v>
      </c>
      <c r="H10" s="70">
        <v>29</v>
      </c>
      <c r="I10" s="71">
        <v>29</v>
      </c>
      <c r="J10" s="70">
        <v>29</v>
      </c>
      <c r="K10" s="71">
        <v>29</v>
      </c>
      <c r="L10" s="19" t="s">
        <v>45</v>
      </c>
      <c r="M10" s="26"/>
      <c r="N10" s="39"/>
      <c r="O10" s="39"/>
      <c r="P10" s="39"/>
      <c r="Q10" s="39"/>
      <c r="R10" s="39"/>
      <c r="S10" s="39"/>
      <c r="T10" s="39"/>
      <c r="U10" s="39"/>
      <c r="V10" s="39"/>
      <c r="W10" s="39"/>
      <c r="X10" s="39"/>
      <c r="Y10" s="39"/>
    </row>
    <row r="11" spans="1:25" ht="15" thickBot="1" x14ac:dyDescent="0.25">
      <c r="A11" s="1" t="s">
        <v>84</v>
      </c>
      <c r="B11" s="70">
        <v>44</v>
      </c>
      <c r="C11" s="71">
        <v>44</v>
      </c>
      <c r="D11" s="70">
        <v>44</v>
      </c>
      <c r="E11" s="71">
        <v>44</v>
      </c>
      <c r="F11" s="70">
        <v>44</v>
      </c>
      <c r="G11" s="71">
        <v>44</v>
      </c>
      <c r="H11" s="70">
        <v>44</v>
      </c>
      <c r="I11" s="71">
        <v>44</v>
      </c>
      <c r="J11" s="70">
        <v>44</v>
      </c>
      <c r="K11" s="71">
        <v>44</v>
      </c>
      <c r="L11" s="19" t="s">
        <v>45</v>
      </c>
      <c r="M11" s="26"/>
      <c r="N11" s="39"/>
      <c r="O11" s="39"/>
      <c r="P11" s="39"/>
      <c r="Q11" s="39"/>
      <c r="R11" s="39"/>
      <c r="S11" s="39"/>
      <c r="T11" s="39"/>
      <c r="U11" s="39"/>
      <c r="V11" s="39"/>
      <c r="W11" s="39"/>
      <c r="X11" s="39"/>
      <c r="Y11" s="39"/>
    </row>
    <row r="12" spans="1:25" ht="15" thickBot="1" x14ac:dyDescent="0.25">
      <c r="A12" s="1" t="s">
        <v>85</v>
      </c>
      <c r="B12" s="70">
        <v>2020</v>
      </c>
      <c r="C12" s="71">
        <v>2020</v>
      </c>
      <c r="D12" s="70">
        <v>2020</v>
      </c>
      <c r="E12" s="71">
        <v>2020</v>
      </c>
      <c r="F12" s="70">
        <v>2020</v>
      </c>
      <c r="G12" s="71">
        <v>2020</v>
      </c>
      <c r="H12" s="70">
        <v>2020</v>
      </c>
      <c r="I12" s="71">
        <v>2020</v>
      </c>
      <c r="J12" s="70">
        <v>2020</v>
      </c>
      <c r="K12" s="71">
        <v>2020</v>
      </c>
      <c r="L12" s="19" t="s">
        <v>45</v>
      </c>
      <c r="M12" s="26"/>
      <c r="N12" s="39"/>
      <c r="O12" s="39"/>
      <c r="P12" s="39"/>
      <c r="Q12" s="39"/>
      <c r="R12" s="39"/>
      <c r="S12" s="39"/>
      <c r="T12" s="39"/>
      <c r="U12" s="39"/>
      <c r="V12" s="39"/>
      <c r="W12" s="39"/>
      <c r="X12" s="39"/>
      <c r="Y12" s="39"/>
    </row>
    <row r="13" spans="1:25" ht="15" thickBot="1" x14ac:dyDescent="0.25">
      <c r="A13" s="1" t="s">
        <v>86</v>
      </c>
      <c r="B13" s="70">
        <v>1360</v>
      </c>
      <c r="C13" s="71">
        <v>1360</v>
      </c>
      <c r="D13" s="70">
        <v>1360</v>
      </c>
      <c r="E13" s="71">
        <v>1360</v>
      </c>
      <c r="F13" s="70">
        <v>1360</v>
      </c>
      <c r="G13" s="71">
        <v>1360</v>
      </c>
      <c r="H13" s="70">
        <v>1360</v>
      </c>
      <c r="I13" s="71">
        <v>1360</v>
      </c>
      <c r="J13" s="70">
        <v>1360</v>
      </c>
      <c r="K13" s="71">
        <v>1360</v>
      </c>
      <c r="L13" s="19" t="s">
        <v>45</v>
      </c>
      <c r="M13" s="26"/>
      <c r="N13" s="39"/>
      <c r="O13" s="39"/>
      <c r="P13" s="39"/>
      <c r="Q13" s="39"/>
      <c r="R13" s="39"/>
      <c r="S13" s="39"/>
      <c r="T13" s="39"/>
      <c r="U13" s="39"/>
      <c r="V13" s="39"/>
      <c r="W13" s="39"/>
      <c r="X13" s="39"/>
      <c r="Y13" s="39"/>
    </row>
    <row r="14" spans="1:25" ht="15" thickBot="1" x14ac:dyDescent="0.25">
      <c r="A14" s="1" t="s">
        <v>87</v>
      </c>
      <c r="B14" s="70">
        <v>145</v>
      </c>
      <c r="C14" s="71">
        <v>145</v>
      </c>
      <c r="D14" s="70">
        <v>145</v>
      </c>
      <c r="E14" s="71">
        <v>145</v>
      </c>
      <c r="F14" s="70">
        <v>145</v>
      </c>
      <c r="G14" s="71">
        <v>145</v>
      </c>
      <c r="H14" s="70">
        <v>145</v>
      </c>
      <c r="I14" s="71">
        <v>145</v>
      </c>
      <c r="J14" s="70">
        <v>145</v>
      </c>
      <c r="K14" s="71">
        <v>145</v>
      </c>
      <c r="L14" s="19" t="s">
        <v>45</v>
      </c>
      <c r="M14" s="26"/>
      <c r="N14" s="39"/>
      <c r="O14" s="39"/>
      <c r="P14" s="39"/>
      <c r="Q14" s="39"/>
      <c r="R14" s="39"/>
      <c r="S14" s="39"/>
      <c r="T14" s="39"/>
      <c r="U14" s="39"/>
      <c r="V14" s="39"/>
      <c r="W14" s="39"/>
      <c r="X14" s="39"/>
      <c r="Y14" s="39"/>
    </row>
    <row r="15" spans="1:25" ht="15" thickBot="1" x14ac:dyDescent="0.25">
      <c r="A15" s="1" t="s">
        <v>88</v>
      </c>
      <c r="B15" s="70">
        <v>240</v>
      </c>
      <c r="C15" s="71">
        <v>240</v>
      </c>
      <c r="D15" s="70">
        <v>240</v>
      </c>
      <c r="E15" s="71">
        <v>240</v>
      </c>
      <c r="F15" s="70">
        <v>240</v>
      </c>
      <c r="G15" s="71">
        <v>240</v>
      </c>
      <c r="H15" s="70">
        <v>240</v>
      </c>
      <c r="I15" s="71">
        <v>240</v>
      </c>
      <c r="J15" s="70">
        <v>240</v>
      </c>
      <c r="K15" s="71">
        <v>240</v>
      </c>
      <c r="L15" s="19" t="s">
        <v>45</v>
      </c>
      <c r="M15" s="26"/>
      <c r="N15" s="39"/>
      <c r="O15" s="39"/>
      <c r="P15" s="39"/>
      <c r="Q15" s="39"/>
      <c r="R15" s="39"/>
      <c r="S15" s="39"/>
      <c r="T15" s="39"/>
      <c r="U15" s="39"/>
      <c r="V15" s="39"/>
      <c r="W15" s="39"/>
      <c r="X15" s="39"/>
      <c r="Y15" s="39"/>
    </row>
    <row r="16" spans="1:25" ht="15" thickBot="1" x14ac:dyDescent="0.25">
      <c r="A16" s="1" t="s">
        <v>89</v>
      </c>
      <c r="B16" s="70">
        <v>162</v>
      </c>
      <c r="C16" s="71">
        <v>162</v>
      </c>
      <c r="D16" s="70">
        <v>162</v>
      </c>
      <c r="E16" s="71">
        <v>162</v>
      </c>
      <c r="F16" s="70">
        <v>162</v>
      </c>
      <c r="G16" s="71">
        <v>162</v>
      </c>
      <c r="H16" s="70">
        <v>162</v>
      </c>
      <c r="I16" s="71">
        <v>162</v>
      </c>
      <c r="J16" s="70">
        <v>162</v>
      </c>
      <c r="K16" s="71">
        <v>162</v>
      </c>
      <c r="L16" s="19" t="s">
        <v>45</v>
      </c>
      <c r="M16" s="26"/>
      <c r="N16" s="39"/>
      <c r="O16" s="39"/>
      <c r="P16" s="39"/>
      <c r="Q16" s="39"/>
      <c r="R16" s="39"/>
      <c r="S16" s="39"/>
      <c r="T16" s="39"/>
      <c r="U16" s="39"/>
      <c r="V16" s="39"/>
      <c r="W16" s="39"/>
      <c r="X16" s="39"/>
      <c r="Y16" s="39"/>
    </row>
    <row r="17" spans="1:25" ht="15" thickBot="1" x14ac:dyDescent="0.25">
      <c r="A17" s="1" t="s">
        <v>90</v>
      </c>
      <c r="B17" s="70">
        <v>415</v>
      </c>
      <c r="C17" s="71">
        <v>415</v>
      </c>
      <c r="D17" s="70">
        <v>415</v>
      </c>
      <c r="E17" s="71">
        <v>415</v>
      </c>
      <c r="F17" s="70">
        <v>415</v>
      </c>
      <c r="G17" s="71">
        <v>415</v>
      </c>
      <c r="H17" s="70">
        <v>415</v>
      </c>
      <c r="I17" s="71">
        <v>415</v>
      </c>
      <c r="J17" s="70">
        <v>415</v>
      </c>
      <c r="K17" s="71">
        <v>415</v>
      </c>
      <c r="L17" s="19" t="s">
        <v>45</v>
      </c>
      <c r="M17" s="26"/>
      <c r="N17" s="39"/>
      <c r="O17" s="39"/>
      <c r="P17" s="39"/>
      <c r="Q17" s="39"/>
      <c r="R17" s="39"/>
      <c r="S17" s="39"/>
      <c r="T17" s="39"/>
      <c r="U17" s="39"/>
      <c r="V17" s="39"/>
      <c r="W17" s="39"/>
      <c r="X17" s="39"/>
      <c r="Y17" s="39"/>
    </row>
    <row r="18" spans="1:25" ht="15" thickBot="1" x14ac:dyDescent="0.25">
      <c r="A18" s="1" t="s">
        <v>91</v>
      </c>
      <c r="B18" s="70">
        <v>1800</v>
      </c>
      <c r="C18" s="71">
        <v>1800</v>
      </c>
      <c r="D18" s="70">
        <v>1800</v>
      </c>
      <c r="E18" s="71">
        <v>1800</v>
      </c>
      <c r="F18" s="70">
        <v>1800</v>
      </c>
      <c r="G18" s="71">
        <v>1800</v>
      </c>
      <c r="H18" s="70">
        <v>1800</v>
      </c>
      <c r="I18" s="71">
        <v>1800</v>
      </c>
      <c r="J18" s="70">
        <v>1800</v>
      </c>
      <c r="K18" s="71">
        <v>1800</v>
      </c>
      <c r="L18" s="19" t="s">
        <v>45</v>
      </c>
      <c r="M18" s="26"/>
      <c r="N18" s="39"/>
      <c r="O18" s="39"/>
      <c r="P18" s="39"/>
      <c r="Q18" s="39"/>
      <c r="R18" s="39"/>
      <c r="S18" s="39"/>
      <c r="T18" s="39"/>
      <c r="U18" s="39"/>
      <c r="V18" s="39"/>
      <c r="W18" s="39"/>
      <c r="X18" s="39"/>
      <c r="Y18" s="39"/>
    </row>
    <row r="19" spans="1:25" ht="15" thickBot="1" x14ac:dyDescent="0.25">
      <c r="A19" s="1" t="s">
        <v>92</v>
      </c>
      <c r="B19" s="70">
        <v>616</v>
      </c>
      <c r="C19" s="71">
        <v>616</v>
      </c>
      <c r="D19" s="70">
        <v>616</v>
      </c>
      <c r="E19" s="71">
        <v>616</v>
      </c>
      <c r="F19" s="70">
        <v>616</v>
      </c>
      <c r="G19" s="71">
        <v>616</v>
      </c>
      <c r="H19" s="70">
        <v>616</v>
      </c>
      <c r="I19" s="71">
        <v>616</v>
      </c>
      <c r="J19" s="70">
        <v>616</v>
      </c>
      <c r="K19" s="71">
        <v>616</v>
      </c>
      <c r="L19" s="19" t="s">
        <v>45</v>
      </c>
      <c r="M19" s="26"/>
      <c r="N19" s="39"/>
      <c r="O19" s="39"/>
      <c r="P19" s="39"/>
      <c r="Q19" s="39"/>
      <c r="R19" s="39"/>
      <c r="S19" s="39"/>
      <c r="T19" s="39"/>
      <c r="U19" s="39"/>
      <c r="V19" s="39"/>
      <c r="W19" s="39"/>
      <c r="X19" s="39"/>
      <c r="Y19" s="39"/>
    </row>
    <row r="20" spans="1:25" ht="15" thickBot="1" x14ac:dyDescent="0.25">
      <c r="A20" s="1" t="s">
        <v>93</v>
      </c>
      <c r="B20" s="70">
        <v>640</v>
      </c>
      <c r="C20" s="71">
        <v>640</v>
      </c>
      <c r="D20" s="70">
        <v>640</v>
      </c>
      <c r="E20" s="71">
        <v>640</v>
      </c>
      <c r="F20" s="70">
        <v>640</v>
      </c>
      <c r="G20" s="71">
        <v>640</v>
      </c>
      <c r="H20" s="70">
        <v>640</v>
      </c>
      <c r="I20" s="71">
        <v>640</v>
      </c>
      <c r="J20" s="70">
        <v>640</v>
      </c>
      <c r="K20" s="71">
        <v>640</v>
      </c>
      <c r="L20" s="19" t="s">
        <v>45</v>
      </c>
      <c r="M20" s="26"/>
      <c r="N20" s="39"/>
      <c r="O20" s="39"/>
      <c r="P20" s="39"/>
      <c r="Q20" s="39"/>
      <c r="R20" s="39"/>
      <c r="S20" s="39"/>
      <c r="T20" s="39"/>
      <c r="U20" s="39"/>
      <c r="V20" s="39"/>
      <c r="W20" s="39"/>
      <c r="X20" s="39"/>
      <c r="Y20" s="39"/>
    </row>
    <row r="21" spans="1:25" ht="15" thickBot="1" x14ac:dyDescent="0.25">
      <c r="A21" s="1" t="s">
        <v>94</v>
      </c>
      <c r="B21" s="70">
        <v>1320</v>
      </c>
      <c r="C21" s="71">
        <v>1320</v>
      </c>
      <c r="D21" s="70">
        <v>1320</v>
      </c>
      <c r="E21" s="71">
        <v>1320</v>
      </c>
      <c r="F21" s="70">
        <v>1320</v>
      </c>
      <c r="G21" s="71">
        <v>1320</v>
      </c>
      <c r="H21" s="70">
        <v>1320</v>
      </c>
      <c r="I21" s="71">
        <v>1320</v>
      </c>
      <c r="J21" s="70">
        <v>1320</v>
      </c>
      <c r="K21" s="71">
        <v>1320</v>
      </c>
      <c r="L21" s="19" t="s">
        <v>45</v>
      </c>
      <c r="M21" s="26"/>
      <c r="N21" s="39"/>
      <c r="O21" s="39"/>
      <c r="P21" s="39"/>
      <c r="Q21" s="39"/>
      <c r="R21" s="39"/>
      <c r="S21" s="39"/>
      <c r="T21" s="39"/>
      <c r="U21" s="39"/>
      <c r="V21" s="39"/>
      <c r="W21" s="39"/>
      <c r="X21" s="39"/>
      <c r="Y21" s="39"/>
    </row>
    <row r="22" spans="1:25" ht="15" thickBot="1" x14ac:dyDescent="0.25">
      <c r="A22" s="1" t="s">
        <v>95</v>
      </c>
      <c r="B22" s="70">
        <v>0</v>
      </c>
      <c r="C22" s="71">
        <v>0</v>
      </c>
      <c r="D22" s="70">
        <v>0</v>
      </c>
      <c r="E22" s="71">
        <v>0</v>
      </c>
      <c r="F22" s="70">
        <v>0</v>
      </c>
      <c r="G22" s="71">
        <v>0</v>
      </c>
      <c r="H22" s="70">
        <v>0</v>
      </c>
      <c r="I22" s="71">
        <v>0</v>
      </c>
      <c r="J22" s="70">
        <v>0</v>
      </c>
      <c r="K22" s="71">
        <v>0</v>
      </c>
      <c r="L22" s="19" t="s">
        <v>45</v>
      </c>
      <c r="M22" s="26"/>
      <c r="N22" s="39"/>
      <c r="O22" s="39"/>
      <c r="P22" s="39"/>
      <c r="Q22" s="39"/>
      <c r="R22" s="39"/>
      <c r="S22" s="39"/>
      <c r="T22" s="39"/>
      <c r="U22" s="39"/>
      <c r="V22" s="39"/>
      <c r="W22" s="39"/>
      <c r="X22" s="39"/>
      <c r="Y22" s="39"/>
    </row>
    <row r="23" spans="1:25" ht="15" thickBot="1" x14ac:dyDescent="0.25">
      <c r="A23" s="1" t="s">
        <v>96</v>
      </c>
      <c r="B23" s="70">
        <v>48.3</v>
      </c>
      <c r="C23" s="71">
        <v>48.3</v>
      </c>
      <c r="D23" s="70">
        <v>48.3</v>
      </c>
      <c r="E23" s="71">
        <v>48.3</v>
      </c>
      <c r="F23" s="70">
        <v>48.3</v>
      </c>
      <c r="G23" s="71">
        <v>48.3</v>
      </c>
      <c r="H23" s="70">
        <v>48.3</v>
      </c>
      <c r="I23" s="71">
        <v>48.3</v>
      </c>
      <c r="J23" s="70">
        <v>48.3</v>
      </c>
      <c r="K23" s="71">
        <v>48.3</v>
      </c>
      <c r="L23" s="19" t="s">
        <v>58</v>
      </c>
      <c r="M23" s="26"/>
      <c r="N23" s="39"/>
      <c r="O23" s="39"/>
      <c r="P23" s="39"/>
      <c r="Q23" s="39"/>
      <c r="R23" s="39"/>
      <c r="S23" s="39"/>
      <c r="T23" s="39"/>
      <c r="U23" s="39"/>
      <c r="V23" s="39"/>
      <c r="W23" s="39"/>
      <c r="X23" s="39"/>
      <c r="Y23" s="39"/>
    </row>
    <row r="24" spans="1:25" s="39" customFormat="1" ht="15" thickBot="1" x14ac:dyDescent="0.25">
      <c r="A24" s="126" t="s">
        <v>275</v>
      </c>
      <c r="B24" s="127"/>
      <c r="C24" s="127"/>
      <c r="D24" s="127"/>
      <c r="E24" s="127"/>
      <c r="F24" s="127"/>
      <c r="G24" s="127"/>
      <c r="H24" s="127"/>
      <c r="I24" s="127"/>
      <c r="J24" s="127"/>
      <c r="K24" s="127"/>
      <c r="L24" s="127"/>
      <c r="M24" s="26"/>
    </row>
    <row r="25" spans="1:25" s="39" customFormat="1" ht="15" thickBot="1" x14ac:dyDescent="0.25">
      <c r="A25" s="1" t="s">
        <v>139</v>
      </c>
      <c r="B25" s="62">
        <v>165.5</v>
      </c>
      <c r="C25" s="71">
        <v>165.5</v>
      </c>
      <c r="D25" s="70">
        <v>165.5</v>
      </c>
      <c r="E25" s="71">
        <v>165.5</v>
      </c>
      <c r="F25" s="70">
        <v>165.5</v>
      </c>
      <c r="G25" s="71">
        <v>165.5</v>
      </c>
      <c r="H25" s="70">
        <v>165.5</v>
      </c>
      <c r="I25" s="71">
        <v>165.5</v>
      </c>
      <c r="J25" s="70">
        <v>165.5</v>
      </c>
      <c r="K25" s="71">
        <v>165.5</v>
      </c>
      <c r="L25" s="19" t="s">
        <v>58</v>
      </c>
      <c r="M25" s="26"/>
    </row>
    <row r="26" spans="1:25" s="87" customFormat="1" ht="15" thickBot="1" x14ac:dyDescent="0.25">
      <c r="A26" s="38" t="s">
        <v>370</v>
      </c>
      <c r="B26" s="62">
        <v>0</v>
      </c>
      <c r="C26" s="71">
        <v>53</v>
      </c>
      <c r="D26" s="70">
        <v>53</v>
      </c>
      <c r="E26" s="71">
        <v>53</v>
      </c>
      <c r="F26" s="70">
        <v>53</v>
      </c>
      <c r="G26" s="71">
        <v>53</v>
      </c>
      <c r="H26" s="70">
        <v>53</v>
      </c>
      <c r="I26" s="71">
        <v>53</v>
      </c>
      <c r="J26" s="70">
        <v>53</v>
      </c>
      <c r="K26" s="71">
        <v>53</v>
      </c>
      <c r="L26" s="19" t="s">
        <v>58</v>
      </c>
      <c r="M26" s="26"/>
    </row>
    <row r="27" spans="1:25" s="87" customFormat="1" ht="15" thickBot="1" x14ac:dyDescent="0.25">
      <c r="A27" s="38" t="s">
        <v>415</v>
      </c>
      <c r="B27" s="62">
        <v>113.2</v>
      </c>
      <c r="C27" s="71">
        <v>113.2</v>
      </c>
      <c r="D27" s="70">
        <v>113.2</v>
      </c>
      <c r="E27" s="71">
        <v>113.2</v>
      </c>
      <c r="F27" s="70">
        <v>113.2</v>
      </c>
      <c r="G27" s="71">
        <v>113.2</v>
      </c>
      <c r="H27" s="70">
        <v>113.2</v>
      </c>
      <c r="I27" s="71">
        <v>113.2</v>
      </c>
      <c r="J27" s="70">
        <v>113.2</v>
      </c>
      <c r="K27" s="71">
        <v>113.2</v>
      </c>
      <c r="L27" s="19" t="s">
        <v>58</v>
      </c>
      <c r="M27" s="26"/>
    </row>
    <row r="28" spans="1:25" s="87" customFormat="1" ht="15" thickBot="1" x14ac:dyDescent="0.25">
      <c r="A28" s="38" t="s">
        <v>303</v>
      </c>
      <c r="B28" s="62">
        <v>0</v>
      </c>
      <c r="C28" s="71">
        <v>102</v>
      </c>
      <c r="D28" s="70">
        <v>102</v>
      </c>
      <c r="E28" s="71">
        <v>102</v>
      </c>
      <c r="F28" s="70">
        <v>102</v>
      </c>
      <c r="G28" s="71">
        <v>102</v>
      </c>
      <c r="H28" s="70">
        <v>102</v>
      </c>
      <c r="I28" s="71">
        <v>102</v>
      </c>
      <c r="J28" s="70">
        <v>102</v>
      </c>
      <c r="K28" s="71">
        <v>102</v>
      </c>
      <c r="L28" s="19" t="s">
        <v>58</v>
      </c>
      <c r="M28" s="26"/>
    </row>
    <row r="29" spans="1:25" s="87" customFormat="1" ht="15" thickBot="1" x14ac:dyDescent="0.25">
      <c r="A29" s="38" t="s">
        <v>153</v>
      </c>
      <c r="B29" s="62">
        <v>106.7</v>
      </c>
      <c r="C29" s="71">
        <v>106.7</v>
      </c>
      <c r="D29" s="70">
        <v>106.7</v>
      </c>
      <c r="E29" s="71">
        <v>106.7</v>
      </c>
      <c r="F29" s="70">
        <v>106.7</v>
      </c>
      <c r="G29" s="71">
        <v>106.7</v>
      </c>
      <c r="H29" s="70">
        <v>106.7</v>
      </c>
      <c r="I29" s="71">
        <v>106.7</v>
      </c>
      <c r="J29" s="70">
        <v>106.7</v>
      </c>
      <c r="K29" s="71">
        <v>106.8</v>
      </c>
      <c r="L29" s="19" t="s">
        <v>58</v>
      </c>
      <c r="M29" s="26"/>
    </row>
    <row r="30" spans="1:25" ht="15" thickBot="1" x14ac:dyDescent="0.25">
      <c r="A30" s="20" t="s">
        <v>46</v>
      </c>
      <c r="B30" s="57">
        <f>SUM(B4:B29)</f>
        <v>15723.2</v>
      </c>
      <c r="C30" s="72">
        <f t="shared" ref="C30:K30" si="0">SUM(C4:C29)</f>
        <v>15878.2</v>
      </c>
      <c r="D30" s="69">
        <f t="shared" si="0"/>
        <v>15878.2</v>
      </c>
      <c r="E30" s="72">
        <f>SUM(E4:E29)</f>
        <v>15878.2</v>
      </c>
      <c r="F30" s="69">
        <f t="shared" si="0"/>
        <v>15878.2</v>
      </c>
      <c r="G30" s="72">
        <f t="shared" si="0"/>
        <v>15878.2</v>
      </c>
      <c r="H30" s="69">
        <f t="shared" si="0"/>
        <v>15878.2</v>
      </c>
      <c r="I30" s="72">
        <f t="shared" si="0"/>
        <v>15878.2</v>
      </c>
      <c r="J30" s="69">
        <f t="shared" si="0"/>
        <v>15844.2</v>
      </c>
      <c r="K30" s="72">
        <f t="shared" si="0"/>
        <v>15844.3</v>
      </c>
      <c r="L30" s="32"/>
      <c r="M30" s="39"/>
      <c r="N30" s="39"/>
      <c r="O30" s="39"/>
      <c r="P30" s="39"/>
      <c r="Q30" s="39"/>
      <c r="R30" s="39"/>
      <c r="S30" s="39"/>
      <c r="T30" s="39"/>
      <c r="U30" s="39"/>
      <c r="V30" s="39"/>
      <c r="W30" s="39"/>
      <c r="X30" s="39"/>
      <c r="Y30" s="39"/>
    </row>
    <row r="31" spans="1:25" x14ac:dyDescent="0.2">
      <c r="A31" s="34"/>
      <c r="B31" s="34"/>
      <c r="C31" s="34"/>
      <c r="D31" s="34"/>
      <c r="E31" s="34"/>
      <c r="F31" s="34"/>
      <c r="G31" s="34"/>
      <c r="H31" s="34"/>
      <c r="I31" s="34"/>
      <c r="J31" s="34"/>
      <c r="K31" s="34"/>
      <c r="L31" s="34"/>
    </row>
    <row r="32" spans="1:25" ht="25.5" customHeight="1" x14ac:dyDescent="0.2">
      <c r="A32" s="111" t="s">
        <v>364</v>
      </c>
      <c r="B32" s="111"/>
      <c r="C32" s="111"/>
      <c r="D32" s="111"/>
      <c r="E32" s="111"/>
      <c r="F32" s="111"/>
      <c r="G32" s="111"/>
      <c r="H32" s="111"/>
      <c r="I32" s="111"/>
      <c r="J32" s="111"/>
      <c r="K32" s="111"/>
      <c r="L32" s="111"/>
    </row>
    <row r="33" spans="1:25" ht="39.75" customHeight="1" x14ac:dyDescent="0.2">
      <c r="A33" s="111" t="s">
        <v>457</v>
      </c>
      <c r="B33" s="111"/>
      <c r="C33" s="111"/>
      <c r="D33" s="111"/>
      <c r="E33" s="111"/>
      <c r="F33" s="111"/>
      <c r="G33" s="111"/>
      <c r="H33" s="111"/>
      <c r="I33" s="111"/>
      <c r="J33" s="111"/>
      <c r="K33" s="111"/>
      <c r="L33" s="111"/>
    </row>
    <row r="34" spans="1:25" s="87" customFormat="1" ht="39.75" customHeight="1" x14ac:dyDescent="0.2">
      <c r="A34" s="111" t="s">
        <v>464</v>
      </c>
      <c r="B34" s="111"/>
      <c r="C34" s="111"/>
      <c r="D34" s="111"/>
      <c r="E34" s="111"/>
      <c r="F34" s="111"/>
      <c r="G34" s="111"/>
      <c r="H34" s="111"/>
      <c r="I34" s="111"/>
      <c r="J34" s="111"/>
      <c r="K34" s="111"/>
      <c r="L34" s="111"/>
    </row>
    <row r="35" spans="1:25" ht="48.75" customHeight="1" x14ac:dyDescent="0.2">
      <c r="A35" s="111" t="s">
        <v>462</v>
      </c>
      <c r="B35" s="111"/>
      <c r="C35" s="111"/>
      <c r="D35" s="111"/>
      <c r="E35" s="111"/>
      <c r="F35" s="111"/>
      <c r="G35" s="111"/>
      <c r="H35" s="111"/>
      <c r="I35" s="111"/>
      <c r="J35" s="111"/>
      <c r="K35" s="111"/>
      <c r="L35" s="111"/>
    </row>
    <row r="36" spans="1:25" x14ac:dyDescent="0.2">
      <c r="A36" s="39"/>
      <c r="B36" s="39"/>
      <c r="C36" s="39"/>
      <c r="D36" s="39"/>
      <c r="E36" s="39"/>
      <c r="F36" s="39"/>
      <c r="G36" s="39"/>
      <c r="H36" s="39"/>
      <c r="I36" s="39"/>
      <c r="J36" s="39"/>
      <c r="K36" s="39"/>
      <c r="L36" s="39"/>
    </row>
    <row r="37" spans="1:25" ht="19.5" x14ac:dyDescent="0.2">
      <c r="A37" s="40" t="s">
        <v>269</v>
      </c>
      <c r="B37" s="39"/>
      <c r="C37" s="39"/>
      <c r="D37" s="39"/>
      <c r="E37" s="39"/>
      <c r="F37" s="39"/>
      <c r="G37" s="39"/>
      <c r="H37" s="39"/>
      <c r="I37" s="39"/>
      <c r="J37" s="39"/>
      <c r="K37" s="39"/>
      <c r="L37" s="39"/>
    </row>
    <row r="38" spans="1:25" x14ac:dyDescent="0.2">
      <c r="A38" s="128" t="s">
        <v>35</v>
      </c>
      <c r="B38" s="16">
        <v>2014</v>
      </c>
      <c r="C38" s="16">
        <v>2015</v>
      </c>
      <c r="D38" s="16">
        <v>2016</v>
      </c>
      <c r="E38" s="16">
        <v>2017</v>
      </c>
      <c r="F38" s="16">
        <v>2018</v>
      </c>
      <c r="G38" s="16">
        <v>2019</v>
      </c>
      <c r="H38" s="16">
        <v>2020</v>
      </c>
      <c r="I38" s="16">
        <v>2021</v>
      </c>
      <c r="J38" s="16">
        <v>2022</v>
      </c>
      <c r="K38" s="16">
        <v>2023</v>
      </c>
      <c r="L38" s="130" t="s">
        <v>43</v>
      </c>
      <c r="M38" s="26"/>
      <c r="N38" s="39"/>
      <c r="O38" s="39"/>
      <c r="P38" s="39"/>
      <c r="Q38" s="39"/>
      <c r="R38" s="39"/>
      <c r="S38" s="39"/>
      <c r="T38" s="39"/>
      <c r="U38" s="39"/>
      <c r="V38" s="39"/>
      <c r="W38" s="39"/>
      <c r="X38" s="39"/>
      <c r="Y38" s="39"/>
    </row>
    <row r="39" spans="1:25" ht="15" thickBot="1" x14ac:dyDescent="0.25">
      <c r="A39" s="129" t="s">
        <v>44</v>
      </c>
      <c r="B39" s="17" t="s">
        <v>36</v>
      </c>
      <c r="C39" s="17" t="s">
        <v>37</v>
      </c>
      <c r="D39" s="17" t="s">
        <v>38</v>
      </c>
      <c r="E39" s="17" t="s">
        <v>39</v>
      </c>
      <c r="F39" s="17" t="s">
        <v>40</v>
      </c>
      <c r="G39" s="17" t="s">
        <v>41</v>
      </c>
      <c r="H39" s="17" t="s">
        <v>42</v>
      </c>
      <c r="I39" s="17">
        <v>-22</v>
      </c>
      <c r="J39" s="17">
        <v>-23</v>
      </c>
      <c r="K39" s="17">
        <v>-24</v>
      </c>
      <c r="L39" s="131" t="s">
        <v>45</v>
      </c>
      <c r="M39" s="26"/>
      <c r="N39" s="39"/>
      <c r="O39" s="39"/>
      <c r="P39" s="39"/>
      <c r="Q39" s="39"/>
      <c r="R39" s="39"/>
      <c r="S39" s="39"/>
      <c r="T39" s="39"/>
      <c r="U39" s="39"/>
      <c r="V39" s="39"/>
      <c r="W39" s="39"/>
      <c r="X39" s="39"/>
      <c r="Y39" s="39"/>
    </row>
    <row r="40" spans="1:25" s="39" customFormat="1" ht="15.75" thickTop="1" thickBot="1" x14ac:dyDescent="0.25">
      <c r="A40" s="1" t="s">
        <v>77</v>
      </c>
      <c r="B40" s="67">
        <v>2700</v>
      </c>
      <c r="C40" s="71">
        <v>2700</v>
      </c>
      <c r="D40" s="70">
        <v>2700</v>
      </c>
      <c r="E40" s="71">
        <v>2700</v>
      </c>
      <c r="F40" s="70">
        <v>2700</v>
      </c>
      <c r="G40" s="71">
        <v>2700</v>
      </c>
      <c r="H40" s="70">
        <v>2700</v>
      </c>
      <c r="I40" s="71">
        <v>2700</v>
      </c>
      <c r="J40" s="70">
        <v>2700</v>
      </c>
      <c r="K40" s="71">
        <v>2700</v>
      </c>
      <c r="L40" s="19" t="s">
        <v>45</v>
      </c>
      <c r="M40" s="26"/>
    </row>
    <row r="41" spans="1:25" s="39" customFormat="1" ht="15" thickBot="1" x14ac:dyDescent="0.25">
      <c r="A41" s="1" t="s">
        <v>78</v>
      </c>
      <c r="B41" s="67">
        <v>80</v>
      </c>
      <c r="C41" s="71">
        <v>80</v>
      </c>
      <c r="D41" s="70">
        <v>80</v>
      </c>
      <c r="E41" s="71">
        <v>80</v>
      </c>
      <c r="F41" s="70">
        <v>80</v>
      </c>
      <c r="G41" s="71">
        <v>80</v>
      </c>
      <c r="H41" s="70">
        <v>80</v>
      </c>
      <c r="I41" s="71">
        <v>80</v>
      </c>
      <c r="J41" s="70">
        <v>80</v>
      </c>
      <c r="K41" s="71">
        <v>80</v>
      </c>
      <c r="L41" s="19" t="s">
        <v>45</v>
      </c>
    </row>
    <row r="42" spans="1:25" s="39" customFormat="1" ht="15" thickBot="1" x14ac:dyDescent="0.25">
      <c r="A42" s="1" t="s">
        <v>79</v>
      </c>
      <c r="B42" s="67">
        <v>724</v>
      </c>
      <c r="C42" s="71">
        <v>724</v>
      </c>
      <c r="D42" s="70">
        <v>724</v>
      </c>
      <c r="E42" s="71">
        <v>724</v>
      </c>
      <c r="F42" s="70">
        <v>724</v>
      </c>
      <c r="G42" s="71">
        <v>724</v>
      </c>
      <c r="H42" s="70">
        <v>724</v>
      </c>
      <c r="I42" s="71">
        <v>724</v>
      </c>
      <c r="J42" s="70">
        <v>724</v>
      </c>
      <c r="K42" s="71">
        <v>724</v>
      </c>
      <c r="L42" s="19" t="s">
        <v>45</v>
      </c>
    </row>
    <row r="43" spans="1:25" s="39" customFormat="1" ht="15" thickBot="1" x14ac:dyDescent="0.25">
      <c r="A43" s="1" t="s">
        <v>80</v>
      </c>
      <c r="B43" s="67">
        <v>2880</v>
      </c>
      <c r="C43" s="71">
        <v>2880</v>
      </c>
      <c r="D43" s="70">
        <v>2880</v>
      </c>
      <c r="E43" s="71">
        <v>2880</v>
      </c>
      <c r="F43" s="70">
        <v>2880</v>
      </c>
      <c r="G43" s="71">
        <v>2880</v>
      </c>
      <c r="H43" s="70">
        <v>2880</v>
      </c>
      <c r="I43" s="71">
        <v>2880</v>
      </c>
      <c r="J43" s="70">
        <v>2880</v>
      </c>
      <c r="K43" s="71">
        <v>2880</v>
      </c>
      <c r="L43" s="19" t="s">
        <v>45</v>
      </c>
    </row>
    <row r="44" spans="1:25" s="39" customFormat="1" ht="15" thickBot="1" x14ac:dyDescent="0.25">
      <c r="A44" s="1" t="s">
        <v>82</v>
      </c>
      <c r="B44" s="67">
        <v>68</v>
      </c>
      <c r="C44" s="71">
        <v>68</v>
      </c>
      <c r="D44" s="70">
        <v>68</v>
      </c>
      <c r="E44" s="71">
        <v>68</v>
      </c>
      <c r="F44" s="70">
        <v>68</v>
      </c>
      <c r="G44" s="71">
        <v>68</v>
      </c>
      <c r="H44" s="70">
        <v>68</v>
      </c>
      <c r="I44" s="71">
        <v>68</v>
      </c>
      <c r="J44" s="70">
        <v>34</v>
      </c>
      <c r="K44" s="71">
        <v>34</v>
      </c>
      <c r="L44" s="19" t="s">
        <v>45</v>
      </c>
    </row>
    <row r="45" spans="1:25" s="39" customFormat="1" ht="15" thickBot="1" x14ac:dyDescent="0.25">
      <c r="A45" s="1" t="s">
        <v>83</v>
      </c>
      <c r="B45" s="67">
        <v>29</v>
      </c>
      <c r="C45" s="71">
        <v>29</v>
      </c>
      <c r="D45" s="70">
        <v>29</v>
      </c>
      <c r="E45" s="71">
        <v>29</v>
      </c>
      <c r="F45" s="70">
        <v>29</v>
      </c>
      <c r="G45" s="71">
        <v>29</v>
      </c>
      <c r="H45" s="70">
        <v>29</v>
      </c>
      <c r="I45" s="71">
        <v>29</v>
      </c>
      <c r="J45" s="70">
        <v>29</v>
      </c>
      <c r="K45" s="71">
        <v>29</v>
      </c>
      <c r="L45" s="19" t="s">
        <v>45</v>
      </c>
    </row>
    <row r="46" spans="1:25" s="39" customFormat="1" ht="15" thickBot="1" x14ac:dyDescent="0.25">
      <c r="A46" s="1" t="s">
        <v>84</v>
      </c>
      <c r="B46" s="67">
        <v>44</v>
      </c>
      <c r="C46" s="71">
        <v>44</v>
      </c>
      <c r="D46" s="70">
        <v>44</v>
      </c>
      <c r="E46" s="71">
        <v>44</v>
      </c>
      <c r="F46" s="70">
        <v>44</v>
      </c>
      <c r="G46" s="71">
        <v>44</v>
      </c>
      <c r="H46" s="70">
        <v>44</v>
      </c>
      <c r="I46" s="71">
        <v>44</v>
      </c>
      <c r="J46" s="70">
        <v>44</v>
      </c>
      <c r="K46" s="71">
        <v>44</v>
      </c>
      <c r="L46" s="19" t="s">
        <v>45</v>
      </c>
    </row>
    <row r="47" spans="1:25" s="39" customFormat="1" ht="15" thickBot="1" x14ac:dyDescent="0.25">
      <c r="A47" s="1" t="s">
        <v>85</v>
      </c>
      <c r="B47" s="67">
        <v>2020</v>
      </c>
      <c r="C47" s="71">
        <v>2020</v>
      </c>
      <c r="D47" s="70">
        <v>2020</v>
      </c>
      <c r="E47" s="71">
        <v>2020</v>
      </c>
      <c r="F47" s="70">
        <v>2020</v>
      </c>
      <c r="G47" s="71">
        <v>2020</v>
      </c>
      <c r="H47" s="70">
        <v>2020</v>
      </c>
      <c r="I47" s="71">
        <v>2020</v>
      </c>
      <c r="J47" s="70">
        <v>2020</v>
      </c>
      <c r="K47" s="71">
        <v>2020</v>
      </c>
      <c r="L47" s="19" t="s">
        <v>45</v>
      </c>
    </row>
    <row r="48" spans="1:25" s="39" customFormat="1" ht="15" thickBot="1" x14ac:dyDescent="0.25">
      <c r="A48" s="1" t="s">
        <v>86</v>
      </c>
      <c r="B48" s="67">
        <v>1360</v>
      </c>
      <c r="C48" s="71">
        <v>1360</v>
      </c>
      <c r="D48" s="70">
        <v>1360</v>
      </c>
      <c r="E48" s="71">
        <v>1360</v>
      </c>
      <c r="F48" s="70">
        <v>1360</v>
      </c>
      <c r="G48" s="71">
        <v>1360</v>
      </c>
      <c r="H48" s="70">
        <v>1360</v>
      </c>
      <c r="I48" s="71">
        <v>1360</v>
      </c>
      <c r="J48" s="70">
        <v>1360</v>
      </c>
      <c r="K48" s="71">
        <v>1360</v>
      </c>
      <c r="L48" s="19" t="s">
        <v>45</v>
      </c>
    </row>
    <row r="49" spans="1:25" s="39" customFormat="1" ht="15" thickBot="1" x14ac:dyDescent="0.25">
      <c r="A49" s="1" t="s">
        <v>87</v>
      </c>
      <c r="B49" s="67">
        <v>145</v>
      </c>
      <c r="C49" s="71">
        <v>145</v>
      </c>
      <c r="D49" s="70">
        <v>145</v>
      </c>
      <c r="E49" s="71">
        <v>145</v>
      </c>
      <c r="F49" s="70">
        <v>145</v>
      </c>
      <c r="G49" s="71">
        <v>145</v>
      </c>
      <c r="H49" s="70">
        <v>145</v>
      </c>
      <c r="I49" s="71">
        <v>145</v>
      </c>
      <c r="J49" s="70">
        <v>145</v>
      </c>
      <c r="K49" s="71">
        <v>145</v>
      </c>
      <c r="L49" s="19" t="s">
        <v>45</v>
      </c>
    </row>
    <row r="50" spans="1:25" s="39" customFormat="1" ht="15" thickBot="1" x14ac:dyDescent="0.25">
      <c r="A50" s="1" t="s">
        <v>88</v>
      </c>
      <c r="B50" s="67">
        <v>240</v>
      </c>
      <c r="C50" s="71">
        <v>240</v>
      </c>
      <c r="D50" s="70">
        <v>240</v>
      </c>
      <c r="E50" s="71">
        <v>240</v>
      </c>
      <c r="F50" s="70">
        <v>240</v>
      </c>
      <c r="G50" s="71">
        <v>240</v>
      </c>
      <c r="H50" s="70">
        <v>240</v>
      </c>
      <c r="I50" s="71">
        <v>240</v>
      </c>
      <c r="J50" s="70">
        <v>240</v>
      </c>
      <c r="K50" s="71">
        <v>240</v>
      </c>
      <c r="L50" s="19" t="s">
        <v>45</v>
      </c>
    </row>
    <row r="51" spans="1:25" s="39" customFormat="1" ht="15" thickBot="1" x14ac:dyDescent="0.25">
      <c r="A51" s="1" t="s">
        <v>89</v>
      </c>
      <c r="B51" s="67">
        <v>162</v>
      </c>
      <c r="C51" s="71">
        <v>162</v>
      </c>
      <c r="D51" s="70">
        <v>162</v>
      </c>
      <c r="E51" s="71">
        <v>162</v>
      </c>
      <c r="F51" s="70">
        <v>162</v>
      </c>
      <c r="G51" s="71">
        <v>162</v>
      </c>
      <c r="H51" s="70">
        <v>162</v>
      </c>
      <c r="I51" s="71">
        <v>162</v>
      </c>
      <c r="J51" s="70">
        <v>162</v>
      </c>
      <c r="K51" s="71">
        <v>162</v>
      </c>
      <c r="L51" s="19" t="s">
        <v>45</v>
      </c>
      <c r="M51" s="26"/>
    </row>
    <row r="52" spans="1:25" s="39" customFormat="1" ht="15" thickBot="1" x14ac:dyDescent="0.25">
      <c r="A52" s="1" t="s">
        <v>90</v>
      </c>
      <c r="B52" s="67">
        <v>415</v>
      </c>
      <c r="C52" s="71">
        <v>415</v>
      </c>
      <c r="D52" s="70">
        <v>415</v>
      </c>
      <c r="E52" s="71">
        <v>415</v>
      </c>
      <c r="F52" s="70">
        <v>415</v>
      </c>
      <c r="G52" s="71">
        <v>415</v>
      </c>
      <c r="H52" s="70">
        <v>415</v>
      </c>
      <c r="I52" s="71">
        <v>415</v>
      </c>
      <c r="J52" s="70">
        <v>415</v>
      </c>
      <c r="K52" s="71">
        <v>415</v>
      </c>
      <c r="L52" s="19" t="s">
        <v>45</v>
      </c>
      <c r="M52" s="26"/>
    </row>
    <row r="53" spans="1:25" s="39" customFormat="1" ht="15" thickBot="1" x14ac:dyDescent="0.25">
      <c r="A53" s="1" t="s">
        <v>91</v>
      </c>
      <c r="B53" s="67">
        <v>1800</v>
      </c>
      <c r="C53" s="71">
        <v>1800</v>
      </c>
      <c r="D53" s="70">
        <v>1800</v>
      </c>
      <c r="E53" s="71">
        <v>1800</v>
      </c>
      <c r="F53" s="70">
        <v>1800</v>
      </c>
      <c r="G53" s="71">
        <v>1800</v>
      </c>
      <c r="H53" s="70">
        <v>1800</v>
      </c>
      <c r="I53" s="71">
        <v>1800</v>
      </c>
      <c r="J53" s="70">
        <v>1800</v>
      </c>
      <c r="K53" s="71">
        <v>1800</v>
      </c>
      <c r="L53" s="19" t="s">
        <v>45</v>
      </c>
      <c r="M53" s="26"/>
    </row>
    <row r="54" spans="1:25" s="39" customFormat="1" ht="15" thickBot="1" x14ac:dyDescent="0.25">
      <c r="A54" s="1" t="s">
        <v>92</v>
      </c>
      <c r="B54" s="67">
        <v>616</v>
      </c>
      <c r="C54" s="71">
        <v>616</v>
      </c>
      <c r="D54" s="70">
        <v>616</v>
      </c>
      <c r="E54" s="71">
        <v>616</v>
      </c>
      <c r="F54" s="70">
        <v>616</v>
      </c>
      <c r="G54" s="71">
        <v>616</v>
      </c>
      <c r="H54" s="70">
        <v>616</v>
      </c>
      <c r="I54" s="71">
        <v>616</v>
      </c>
      <c r="J54" s="70">
        <v>616</v>
      </c>
      <c r="K54" s="71">
        <v>616</v>
      </c>
      <c r="L54" s="19" t="s">
        <v>45</v>
      </c>
      <c r="M54" s="26"/>
    </row>
    <row r="55" spans="1:25" s="39" customFormat="1" ht="15" thickBot="1" x14ac:dyDescent="0.25">
      <c r="A55" s="1" t="s">
        <v>93</v>
      </c>
      <c r="B55" s="67">
        <v>640</v>
      </c>
      <c r="C55" s="71">
        <v>640</v>
      </c>
      <c r="D55" s="70">
        <v>640</v>
      </c>
      <c r="E55" s="71">
        <v>640</v>
      </c>
      <c r="F55" s="70">
        <v>640</v>
      </c>
      <c r="G55" s="71">
        <v>640</v>
      </c>
      <c r="H55" s="70">
        <v>640</v>
      </c>
      <c r="I55" s="71">
        <v>640</v>
      </c>
      <c r="J55" s="70">
        <v>640</v>
      </c>
      <c r="K55" s="71">
        <v>640</v>
      </c>
      <c r="L55" s="19" t="s">
        <v>45</v>
      </c>
      <c r="M55" s="26"/>
    </row>
    <row r="56" spans="1:25" s="39" customFormat="1" ht="15" thickBot="1" x14ac:dyDescent="0.25">
      <c r="A56" s="1" t="s">
        <v>94</v>
      </c>
      <c r="B56" s="70">
        <v>1320</v>
      </c>
      <c r="C56" s="71">
        <v>1320</v>
      </c>
      <c r="D56" s="70">
        <v>1320</v>
      </c>
      <c r="E56" s="71">
        <v>1320</v>
      </c>
      <c r="F56" s="70">
        <v>1320</v>
      </c>
      <c r="G56" s="71">
        <v>1320</v>
      </c>
      <c r="H56" s="70">
        <v>1320</v>
      </c>
      <c r="I56" s="71">
        <v>1320</v>
      </c>
      <c r="J56" s="70">
        <v>1320</v>
      </c>
      <c r="K56" s="71">
        <v>1320</v>
      </c>
      <c r="L56" s="19" t="s">
        <v>45</v>
      </c>
      <c r="M56" s="26"/>
    </row>
    <row r="57" spans="1:25" s="87" customFormat="1" ht="15" thickBot="1" x14ac:dyDescent="0.25">
      <c r="A57" s="1" t="s">
        <v>95</v>
      </c>
      <c r="B57" s="70">
        <v>0</v>
      </c>
      <c r="C57" s="71">
        <v>0</v>
      </c>
      <c r="D57" s="70">
        <v>0</v>
      </c>
      <c r="E57" s="71">
        <v>0</v>
      </c>
      <c r="F57" s="70">
        <v>0</v>
      </c>
      <c r="G57" s="71">
        <v>0</v>
      </c>
      <c r="H57" s="70">
        <v>0</v>
      </c>
      <c r="I57" s="71">
        <v>0</v>
      </c>
      <c r="J57" s="70">
        <v>0</v>
      </c>
      <c r="K57" s="71">
        <v>0</v>
      </c>
      <c r="L57" s="19" t="s">
        <v>45</v>
      </c>
      <c r="M57" s="26"/>
    </row>
    <row r="58" spans="1:25" s="39" customFormat="1" ht="15" thickBot="1" x14ac:dyDescent="0.25">
      <c r="A58" s="1" t="s">
        <v>268</v>
      </c>
      <c r="B58" s="67">
        <f>B74 * 0.02</f>
        <v>7.34</v>
      </c>
      <c r="C58" s="71">
        <f t="shared" ref="C58:K58" si="1">C74 * 0.02</f>
        <v>8.4</v>
      </c>
      <c r="D58" s="70">
        <f t="shared" si="1"/>
        <v>8.4</v>
      </c>
      <c r="E58" s="71">
        <f t="shared" si="1"/>
        <v>8.4</v>
      </c>
      <c r="F58" s="70">
        <f t="shared" si="1"/>
        <v>8.4</v>
      </c>
      <c r="G58" s="71">
        <f t="shared" si="1"/>
        <v>8.4</v>
      </c>
      <c r="H58" s="70">
        <f t="shared" si="1"/>
        <v>8.4</v>
      </c>
      <c r="I58" s="71">
        <f t="shared" si="1"/>
        <v>8.4</v>
      </c>
      <c r="J58" s="70">
        <f t="shared" si="1"/>
        <v>8.4</v>
      </c>
      <c r="K58" s="71">
        <f t="shared" si="1"/>
        <v>8.402000000000001</v>
      </c>
      <c r="L58" s="19" t="s">
        <v>58</v>
      </c>
      <c r="M58" s="4"/>
      <c r="N58" s="4"/>
      <c r="O58" s="4"/>
      <c r="P58" s="4"/>
      <c r="Q58" s="4"/>
      <c r="R58" s="4"/>
      <c r="S58" s="4"/>
      <c r="T58" s="4"/>
      <c r="U58" s="4"/>
      <c r="V58" s="4"/>
      <c r="W58" s="4"/>
      <c r="X58" s="4"/>
      <c r="Y58" s="4"/>
    </row>
    <row r="59" spans="1:25" s="87" customFormat="1" ht="15" thickBot="1" x14ac:dyDescent="0.25">
      <c r="A59" s="1" t="s">
        <v>461</v>
      </c>
      <c r="B59" s="67">
        <f>B75*0.25</f>
        <v>28.3</v>
      </c>
      <c r="C59" s="71">
        <f t="shared" ref="C59:K59" si="2">C75*0.25</f>
        <v>53.8</v>
      </c>
      <c r="D59" s="70">
        <f t="shared" si="2"/>
        <v>53.8</v>
      </c>
      <c r="E59" s="71">
        <f t="shared" si="2"/>
        <v>53.8</v>
      </c>
      <c r="F59" s="70">
        <f t="shared" si="2"/>
        <v>53.8</v>
      </c>
      <c r="G59" s="71">
        <f t="shared" si="2"/>
        <v>53.8</v>
      </c>
      <c r="H59" s="70">
        <f t="shared" si="2"/>
        <v>53.8</v>
      </c>
      <c r="I59" s="71">
        <f t="shared" si="2"/>
        <v>53.8</v>
      </c>
      <c r="J59" s="70">
        <f t="shared" si="2"/>
        <v>53.8</v>
      </c>
      <c r="K59" s="71">
        <f t="shared" si="2"/>
        <v>53.8</v>
      </c>
      <c r="L59" s="19" t="s">
        <v>58</v>
      </c>
    </row>
    <row r="60" spans="1:25" s="39" customFormat="1" ht="15" thickBot="1" x14ac:dyDescent="0.25">
      <c r="A60" s="20" t="s">
        <v>46</v>
      </c>
      <c r="B60" s="68">
        <f>SUM(B40:B59)</f>
        <v>15278.64</v>
      </c>
      <c r="C60" s="72">
        <f t="shared" ref="C60:K60" si="3">SUM(C40:C59)</f>
        <v>15305.199999999999</v>
      </c>
      <c r="D60" s="69">
        <f t="shared" si="3"/>
        <v>15305.199999999999</v>
      </c>
      <c r="E60" s="72">
        <f t="shared" si="3"/>
        <v>15305.199999999999</v>
      </c>
      <c r="F60" s="69">
        <f t="shared" si="3"/>
        <v>15305.199999999999</v>
      </c>
      <c r="G60" s="72">
        <f t="shared" si="3"/>
        <v>15305.199999999999</v>
      </c>
      <c r="H60" s="69">
        <f t="shared" si="3"/>
        <v>15305.199999999999</v>
      </c>
      <c r="I60" s="72">
        <f t="shared" si="3"/>
        <v>15305.199999999999</v>
      </c>
      <c r="J60" s="69">
        <f t="shared" si="3"/>
        <v>15271.199999999999</v>
      </c>
      <c r="K60" s="72">
        <f t="shared" si="3"/>
        <v>15271.201999999999</v>
      </c>
      <c r="L60" s="32"/>
      <c r="M60" s="4"/>
      <c r="N60" s="4"/>
      <c r="O60" s="4"/>
      <c r="P60" s="4"/>
      <c r="Q60" s="4"/>
      <c r="R60" s="4"/>
      <c r="S60" s="4"/>
      <c r="T60" s="4"/>
      <c r="U60" s="4"/>
      <c r="V60" s="4"/>
      <c r="W60" s="4"/>
      <c r="X60" s="4"/>
      <c r="Y60" s="4"/>
    </row>
    <row r="61" spans="1:25" x14ac:dyDescent="0.2">
      <c r="B61" s="87"/>
      <c r="C61" s="87"/>
      <c r="D61" s="87"/>
      <c r="E61" s="87"/>
      <c r="F61" s="87"/>
      <c r="G61" s="87"/>
      <c r="H61" s="87"/>
      <c r="I61" s="87"/>
      <c r="J61" s="87"/>
      <c r="K61" s="87"/>
      <c r="M61" s="39"/>
      <c r="N61" s="39"/>
      <c r="O61" s="39"/>
      <c r="P61" s="39"/>
      <c r="Q61" s="39"/>
      <c r="R61" s="39"/>
      <c r="S61" s="39"/>
      <c r="T61" s="39"/>
      <c r="U61" s="39"/>
      <c r="V61" s="39"/>
      <c r="W61" s="39"/>
      <c r="X61" s="39"/>
      <c r="Y61" s="39"/>
    </row>
    <row r="62" spans="1:25" x14ac:dyDescent="0.2">
      <c r="M62" s="39"/>
      <c r="N62" s="39"/>
      <c r="O62" s="39"/>
      <c r="P62" s="39"/>
      <c r="Q62" s="39"/>
      <c r="R62" s="39"/>
      <c r="S62" s="39"/>
      <c r="T62" s="39"/>
      <c r="U62" s="39"/>
      <c r="V62" s="39"/>
      <c r="W62" s="39"/>
      <c r="X62" s="39"/>
      <c r="Y62" s="39"/>
    </row>
    <row r="63" spans="1:25" s="39" customFormat="1" ht="22.5" customHeight="1" x14ac:dyDescent="0.2">
      <c r="A63" s="40" t="s">
        <v>331</v>
      </c>
      <c r="B63" s="37"/>
      <c r="C63" s="37"/>
      <c r="D63" s="37"/>
      <c r="E63" s="37"/>
      <c r="F63" s="37"/>
      <c r="G63" s="37"/>
      <c r="H63" s="37"/>
      <c r="I63" s="43"/>
      <c r="J63" s="43"/>
      <c r="K63" s="43"/>
      <c r="L63" s="43"/>
    </row>
    <row r="64" spans="1:25" s="39" customFormat="1" x14ac:dyDescent="0.2">
      <c r="A64" s="128" t="s">
        <v>35</v>
      </c>
      <c r="B64" s="16">
        <v>2014</v>
      </c>
      <c r="C64" s="16">
        <v>2015</v>
      </c>
      <c r="D64" s="16">
        <v>2016</v>
      </c>
      <c r="E64" s="16">
        <v>2017</v>
      </c>
      <c r="F64" s="16">
        <v>2018</v>
      </c>
      <c r="G64" s="16">
        <v>2019</v>
      </c>
      <c r="H64" s="16">
        <v>2020</v>
      </c>
      <c r="I64" s="16">
        <v>2021</v>
      </c>
      <c r="J64" s="16">
        <v>2022</v>
      </c>
      <c r="K64" s="16">
        <v>2023</v>
      </c>
      <c r="L64" s="130" t="s">
        <v>43</v>
      </c>
      <c r="M64" s="26"/>
    </row>
    <row r="65" spans="1:25" s="39" customFormat="1" ht="15" thickBot="1" x14ac:dyDescent="0.25">
      <c r="A65" s="129" t="s">
        <v>44</v>
      </c>
      <c r="B65" s="17" t="s">
        <v>36</v>
      </c>
      <c r="C65" s="17" t="s">
        <v>37</v>
      </c>
      <c r="D65" s="17" t="s">
        <v>38</v>
      </c>
      <c r="E65" s="17" t="s">
        <v>39</v>
      </c>
      <c r="F65" s="17" t="s">
        <v>40</v>
      </c>
      <c r="G65" s="17" t="s">
        <v>41</v>
      </c>
      <c r="H65" s="17" t="s">
        <v>42</v>
      </c>
      <c r="I65" s="17">
        <v>-22</v>
      </c>
      <c r="J65" s="17">
        <v>-23</v>
      </c>
      <c r="K65" s="17">
        <v>-24</v>
      </c>
      <c r="L65" s="131" t="s">
        <v>45</v>
      </c>
      <c r="M65" s="26"/>
    </row>
    <row r="66" spans="1:25" s="39" customFormat="1" ht="15.75" thickTop="1" thickBot="1" x14ac:dyDescent="0.25">
      <c r="A66" s="1" t="s">
        <v>81</v>
      </c>
      <c r="B66" s="70">
        <v>46.5</v>
      </c>
      <c r="C66" s="71">
        <v>46.5</v>
      </c>
      <c r="D66" s="70">
        <v>46.5</v>
      </c>
      <c r="E66" s="71">
        <v>46.5</v>
      </c>
      <c r="F66" s="70">
        <v>46.5</v>
      </c>
      <c r="G66" s="71">
        <v>46.5</v>
      </c>
      <c r="H66" s="70">
        <v>46.5</v>
      </c>
      <c r="I66" s="71">
        <v>46.5</v>
      </c>
      <c r="J66" s="70">
        <v>46.5</v>
      </c>
      <c r="K66" s="71">
        <v>46.5</v>
      </c>
      <c r="L66" s="19" t="s">
        <v>58</v>
      </c>
      <c r="M66" s="4"/>
      <c r="N66" s="4"/>
      <c r="O66" s="4"/>
      <c r="P66" s="4"/>
      <c r="Q66" s="4"/>
      <c r="R66" s="4"/>
      <c r="S66" s="4"/>
      <c r="T66" s="4"/>
      <c r="U66" s="4"/>
      <c r="V66" s="4"/>
      <c r="W66" s="4"/>
      <c r="X66" s="4"/>
      <c r="Y66" s="4"/>
    </row>
    <row r="67" spans="1:25" s="39" customFormat="1" ht="15" thickBot="1" x14ac:dyDescent="0.25">
      <c r="A67" s="1" t="s">
        <v>96</v>
      </c>
      <c r="B67" s="70">
        <v>48.3</v>
      </c>
      <c r="C67" s="71">
        <v>48.3</v>
      </c>
      <c r="D67" s="70">
        <v>48.3</v>
      </c>
      <c r="E67" s="71">
        <v>48.3</v>
      </c>
      <c r="F67" s="70">
        <v>48.3</v>
      </c>
      <c r="G67" s="71">
        <v>48.3</v>
      </c>
      <c r="H67" s="70">
        <v>48.3</v>
      </c>
      <c r="I67" s="71">
        <v>48.3</v>
      </c>
      <c r="J67" s="70">
        <v>48.3</v>
      </c>
      <c r="K67" s="71">
        <v>48.3</v>
      </c>
      <c r="L67" s="19" t="s">
        <v>58</v>
      </c>
      <c r="M67" s="4"/>
      <c r="N67" s="4"/>
      <c r="O67" s="4"/>
      <c r="P67" s="4"/>
      <c r="Q67" s="4"/>
      <c r="R67" s="4"/>
      <c r="S67" s="4"/>
      <c r="T67" s="4"/>
      <c r="U67" s="4"/>
      <c r="V67" s="4"/>
      <c r="W67" s="4"/>
      <c r="X67" s="4"/>
      <c r="Y67" s="4"/>
    </row>
    <row r="68" spans="1:25" ht="15" thickBot="1" x14ac:dyDescent="0.25">
      <c r="A68" s="126" t="s">
        <v>275</v>
      </c>
      <c r="B68" s="127"/>
      <c r="C68" s="127"/>
      <c r="D68" s="127"/>
      <c r="E68" s="127"/>
      <c r="F68" s="127"/>
      <c r="G68" s="127"/>
      <c r="H68" s="127"/>
      <c r="I68" s="127"/>
      <c r="J68" s="127"/>
      <c r="K68" s="127"/>
      <c r="L68" s="127"/>
    </row>
    <row r="69" spans="1:25" ht="15" thickBot="1" x14ac:dyDescent="0.25">
      <c r="A69" s="1" t="s">
        <v>139</v>
      </c>
      <c r="B69" s="62">
        <v>165.5</v>
      </c>
      <c r="C69" s="71">
        <v>165.5</v>
      </c>
      <c r="D69" s="70">
        <v>165.5</v>
      </c>
      <c r="E69" s="71">
        <v>165.5</v>
      </c>
      <c r="F69" s="70">
        <v>165.5</v>
      </c>
      <c r="G69" s="71">
        <v>165.5</v>
      </c>
      <c r="H69" s="70">
        <v>165.5</v>
      </c>
      <c r="I69" s="71">
        <v>165.5</v>
      </c>
      <c r="J69" s="70">
        <v>165.5</v>
      </c>
      <c r="K69" s="71">
        <v>165.5</v>
      </c>
      <c r="L69" s="19" t="s">
        <v>58</v>
      </c>
    </row>
    <row r="70" spans="1:25" s="87" customFormat="1" ht="15" thickBot="1" x14ac:dyDescent="0.25">
      <c r="A70" s="38" t="s">
        <v>370</v>
      </c>
      <c r="B70" s="62">
        <v>0</v>
      </c>
      <c r="C70" s="71">
        <v>53</v>
      </c>
      <c r="D70" s="70">
        <v>53</v>
      </c>
      <c r="E70" s="71">
        <v>53</v>
      </c>
      <c r="F70" s="70">
        <v>53</v>
      </c>
      <c r="G70" s="71">
        <v>53</v>
      </c>
      <c r="H70" s="70">
        <v>53</v>
      </c>
      <c r="I70" s="71">
        <v>53</v>
      </c>
      <c r="J70" s="70">
        <v>53</v>
      </c>
      <c r="K70" s="71">
        <v>53</v>
      </c>
      <c r="L70" s="19" t="s">
        <v>58</v>
      </c>
      <c r="M70" s="26"/>
    </row>
    <row r="71" spans="1:25" s="87" customFormat="1" ht="15" thickBot="1" x14ac:dyDescent="0.25">
      <c r="A71" s="38" t="s">
        <v>415</v>
      </c>
      <c r="B71" s="62">
        <v>113.2</v>
      </c>
      <c r="C71" s="71">
        <v>113.2</v>
      </c>
      <c r="D71" s="70">
        <v>113.2</v>
      </c>
      <c r="E71" s="71">
        <v>113.2</v>
      </c>
      <c r="F71" s="70">
        <v>113.2</v>
      </c>
      <c r="G71" s="71">
        <v>113.2</v>
      </c>
      <c r="H71" s="70">
        <v>113.2</v>
      </c>
      <c r="I71" s="71">
        <v>113.2</v>
      </c>
      <c r="J71" s="70">
        <v>113.2</v>
      </c>
      <c r="K71" s="71">
        <v>113.2</v>
      </c>
      <c r="L71" s="19" t="s">
        <v>58</v>
      </c>
      <c r="M71" s="26"/>
    </row>
    <row r="72" spans="1:25" s="87" customFormat="1" ht="15" thickBot="1" x14ac:dyDescent="0.25">
      <c r="A72" s="38" t="s">
        <v>458</v>
      </c>
      <c r="B72" s="62">
        <v>0</v>
      </c>
      <c r="C72" s="71">
        <v>102</v>
      </c>
      <c r="D72" s="70">
        <v>102</v>
      </c>
      <c r="E72" s="71">
        <v>102</v>
      </c>
      <c r="F72" s="70">
        <v>102</v>
      </c>
      <c r="G72" s="71">
        <v>102</v>
      </c>
      <c r="H72" s="70">
        <v>102</v>
      </c>
      <c r="I72" s="71">
        <v>102</v>
      </c>
      <c r="J72" s="70">
        <v>102</v>
      </c>
      <c r="K72" s="71">
        <v>102</v>
      </c>
      <c r="L72" s="19" t="s">
        <v>58</v>
      </c>
      <c r="M72" s="26"/>
    </row>
    <row r="73" spans="1:25" s="87" customFormat="1" ht="15" thickBot="1" x14ac:dyDescent="0.25">
      <c r="A73" s="38" t="s">
        <v>153</v>
      </c>
      <c r="B73" s="62">
        <v>106.7</v>
      </c>
      <c r="C73" s="71">
        <v>106.7</v>
      </c>
      <c r="D73" s="70">
        <v>106.7</v>
      </c>
      <c r="E73" s="71">
        <v>106.7</v>
      </c>
      <c r="F73" s="70">
        <v>106.7</v>
      </c>
      <c r="G73" s="71">
        <v>106.7</v>
      </c>
      <c r="H73" s="70">
        <v>106.7</v>
      </c>
      <c r="I73" s="71">
        <v>106.7</v>
      </c>
      <c r="J73" s="70">
        <v>106.7</v>
      </c>
      <c r="K73" s="71">
        <v>106.8</v>
      </c>
      <c r="L73" s="19" t="s">
        <v>58</v>
      </c>
      <c r="M73" s="26"/>
    </row>
    <row r="74" spans="1:25" ht="15" thickBot="1" x14ac:dyDescent="0.25">
      <c r="A74" s="20" t="s">
        <v>459</v>
      </c>
      <c r="B74" s="57">
        <f>SUM(B66,B67,B69,B70,B73)</f>
        <v>367</v>
      </c>
      <c r="C74" s="72">
        <f t="shared" ref="C74:K74" si="4">SUM(C66,C67,C69,C70,C73)</f>
        <v>420</v>
      </c>
      <c r="D74" s="69">
        <f t="shared" si="4"/>
        <v>420</v>
      </c>
      <c r="E74" s="72">
        <f t="shared" si="4"/>
        <v>420</v>
      </c>
      <c r="F74" s="69">
        <f t="shared" si="4"/>
        <v>420</v>
      </c>
      <c r="G74" s="72">
        <f t="shared" si="4"/>
        <v>420</v>
      </c>
      <c r="H74" s="69">
        <f t="shared" si="4"/>
        <v>420</v>
      </c>
      <c r="I74" s="72">
        <f t="shared" si="4"/>
        <v>420</v>
      </c>
      <c r="J74" s="69">
        <f t="shared" si="4"/>
        <v>420</v>
      </c>
      <c r="K74" s="72">
        <f t="shared" si="4"/>
        <v>420.1</v>
      </c>
      <c r="L74" s="32"/>
    </row>
    <row r="75" spans="1:25" s="87" customFormat="1" ht="15" thickBot="1" x14ac:dyDescent="0.25">
      <c r="A75" s="20" t="s">
        <v>460</v>
      </c>
      <c r="B75" s="57">
        <f>SUM(B71:B72)</f>
        <v>113.2</v>
      </c>
      <c r="C75" s="72">
        <f t="shared" ref="C75:K75" si="5">SUM(C71:C72)</f>
        <v>215.2</v>
      </c>
      <c r="D75" s="69">
        <f t="shared" si="5"/>
        <v>215.2</v>
      </c>
      <c r="E75" s="72">
        <f t="shared" si="5"/>
        <v>215.2</v>
      </c>
      <c r="F75" s="69">
        <f t="shared" si="5"/>
        <v>215.2</v>
      </c>
      <c r="G75" s="72">
        <f t="shared" si="5"/>
        <v>215.2</v>
      </c>
      <c r="H75" s="69">
        <f t="shared" si="5"/>
        <v>215.2</v>
      </c>
      <c r="I75" s="72">
        <f t="shared" si="5"/>
        <v>215.2</v>
      </c>
      <c r="J75" s="69">
        <f t="shared" si="5"/>
        <v>215.2</v>
      </c>
      <c r="K75" s="72">
        <f t="shared" si="5"/>
        <v>215.2</v>
      </c>
      <c r="L75" s="32"/>
    </row>
  </sheetData>
  <mergeCells count="12">
    <mergeCell ref="A2:A3"/>
    <mergeCell ref="L2:L3"/>
    <mergeCell ref="A32:L32"/>
    <mergeCell ref="A33:L33"/>
    <mergeCell ref="A35:L35"/>
    <mergeCell ref="A24:L24"/>
    <mergeCell ref="A34:L34"/>
    <mergeCell ref="A68:L68"/>
    <mergeCell ref="A38:A39"/>
    <mergeCell ref="L38:L39"/>
    <mergeCell ref="A64:A65"/>
    <mergeCell ref="L64:L65"/>
  </mergeCells>
  <conditionalFormatting sqref="B4:K23 B25:K30 B66:K67 B69:K70 B73:K74 B40:K60">
    <cfRule type="expression" dxfId="40" priority="5">
      <formula>MOD(B4,1)&gt;0</formula>
    </cfRule>
  </conditionalFormatting>
  <conditionalFormatting sqref="B72:K72">
    <cfRule type="expression" dxfId="39" priority="4">
      <formula>MOD(B72,1)&gt;0</formula>
    </cfRule>
  </conditionalFormatting>
  <conditionalFormatting sqref="B71:K71">
    <cfRule type="expression" dxfId="38" priority="3">
      <formula>MOD(B71,1)&gt;0</formula>
    </cfRule>
  </conditionalFormatting>
  <conditionalFormatting sqref="B75:K75">
    <cfRule type="expression" dxfId="37" priority="1">
      <formula>MOD(B75,1)&gt;0</formula>
    </cfRule>
  </conditionalFormatting>
  <pageMargins left="0.7" right="0.7" top="0.75" bottom="0.75" header="0.3" footer="0.3"/>
  <pageSetup paperSize="9" orientation="landscape" r:id="rId1"/>
  <ignoredErrors>
    <ignoredError sqref="I30:K30 B75:K7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9"/>
  <sheetViews>
    <sheetView workbookViewId="0"/>
  </sheetViews>
  <sheetFormatPr defaultRowHeight="14.25" x14ac:dyDescent="0.2"/>
  <cols>
    <col min="1" max="1" width="16.875" customWidth="1"/>
    <col min="12" max="12" width="10" customWidth="1"/>
    <col min="13" max="13" width="12.625" style="4" customWidth="1"/>
    <col min="14" max="31" width="9" style="4"/>
  </cols>
  <sheetData>
    <row r="1" spans="1:25" s="4" customFormat="1" ht="19.5" x14ac:dyDescent="0.2">
      <c r="A1" s="9" t="s">
        <v>263</v>
      </c>
    </row>
    <row r="2" spans="1:25" ht="15" thickBot="1" x14ac:dyDescent="0.25">
      <c r="A2" s="25" t="s">
        <v>76</v>
      </c>
      <c r="B2" s="48">
        <v>2015</v>
      </c>
      <c r="C2" s="48">
        <v>2016</v>
      </c>
      <c r="D2" s="48">
        <v>2017</v>
      </c>
      <c r="E2" s="48">
        <v>2018</v>
      </c>
      <c r="F2" s="48">
        <v>2019</v>
      </c>
      <c r="G2" s="48">
        <v>2020</v>
      </c>
      <c r="H2" s="48">
        <v>2021</v>
      </c>
      <c r="I2" s="17">
        <v>2022</v>
      </c>
      <c r="J2" s="17">
        <v>2023</v>
      </c>
      <c r="K2" s="17">
        <v>2024</v>
      </c>
      <c r="L2" s="21" t="s">
        <v>43</v>
      </c>
    </row>
    <row r="3" spans="1:25" ht="15.75" thickTop="1" thickBot="1" x14ac:dyDescent="0.25">
      <c r="A3" s="1" t="s">
        <v>77</v>
      </c>
      <c r="B3" s="70">
        <v>2700</v>
      </c>
      <c r="C3" s="71">
        <v>2700</v>
      </c>
      <c r="D3" s="70">
        <v>2700</v>
      </c>
      <c r="E3" s="71">
        <v>2700</v>
      </c>
      <c r="F3" s="70">
        <v>2700</v>
      </c>
      <c r="G3" s="71">
        <v>2700</v>
      </c>
      <c r="H3" s="70">
        <v>2700</v>
      </c>
      <c r="I3" s="71">
        <v>2700</v>
      </c>
      <c r="J3" s="70">
        <v>2700</v>
      </c>
      <c r="K3" s="71">
        <v>2700</v>
      </c>
      <c r="L3" s="19" t="s">
        <v>45</v>
      </c>
      <c r="M3" s="39"/>
      <c r="N3" s="39"/>
      <c r="O3" s="39"/>
      <c r="P3" s="39"/>
      <c r="Q3" s="39"/>
      <c r="R3" s="39"/>
      <c r="S3" s="39"/>
      <c r="T3" s="39"/>
      <c r="U3" s="39"/>
      <c r="V3" s="39"/>
      <c r="W3" s="39"/>
      <c r="X3" s="39"/>
      <c r="Y3" s="39"/>
    </row>
    <row r="4" spans="1:25" ht="15" thickBot="1" x14ac:dyDescent="0.25">
      <c r="A4" s="1" t="s">
        <v>78</v>
      </c>
      <c r="B4" s="70">
        <v>80</v>
      </c>
      <c r="C4" s="71">
        <v>80</v>
      </c>
      <c r="D4" s="70">
        <v>80</v>
      </c>
      <c r="E4" s="71">
        <v>80</v>
      </c>
      <c r="F4" s="70">
        <v>80</v>
      </c>
      <c r="G4" s="71">
        <v>80</v>
      </c>
      <c r="H4" s="70">
        <v>80</v>
      </c>
      <c r="I4" s="71">
        <v>80</v>
      </c>
      <c r="J4" s="70">
        <v>80</v>
      </c>
      <c r="K4" s="71">
        <v>80</v>
      </c>
      <c r="L4" s="19" t="s">
        <v>45</v>
      </c>
      <c r="M4" s="39"/>
      <c r="N4" s="39"/>
      <c r="O4" s="39"/>
      <c r="P4" s="39"/>
      <c r="Q4" s="39"/>
      <c r="R4" s="39"/>
      <c r="S4" s="39"/>
      <c r="T4" s="39"/>
      <c r="U4" s="39"/>
      <c r="V4" s="39"/>
      <c r="W4" s="39"/>
      <c r="X4" s="39"/>
      <c r="Y4" s="39"/>
    </row>
    <row r="5" spans="1:25" ht="15" thickBot="1" x14ac:dyDescent="0.25">
      <c r="A5" s="1" t="s">
        <v>79</v>
      </c>
      <c r="B5" s="70">
        <v>724</v>
      </c>
      <c r="C5" s="71">
        <v>724</v>
      </c>
      <c r="D5" s="70">
        <v>724</v>
      </c>
      <c r="E5" s="71">
        <v>724</v>
      </c>
      <c r="F5" s="70">
        <v>724</v>
      </c>
      <c r="G5" s="71">
        <v>724</v>
      </c>
      <c r="H5" s="70">
        <v>724</v>
      </c>
      <c r="I5" s="71">
        <v>724</v>
      </c>
      <c r="J5" s="70">
        <v>724</v>
      </c>
      <c r="K5" s="71">
        <v>724</v>
      </c>
      <c r="L5" s="19" t="s">
        <v>45</v>
      </c>
      <c r="M5" s="39"/>
      <c r="N5" s="39"/>
      <c r="O5" s="39"/>
      <c r="P5" s="39"/>
      <c r="Q5" s="39"/>
      <c r="R5" s="39"/>
      <c r="S5" s="39"/>
      <c r="T5" s="39"/>
      <c r="U5" s="39"/>
      <c r="V5" s="39"/>
      <c r="W5" s="39"/>
      <c r="X5" s="39"/>
      <c r="Y5" s="39"/>
    </row>
    <row r="6" spans="1:25" ht="15" thickBot="1" x14ac:dyDescent="0.25">
      <c r="A6" s="1" t="s">
        <v>80</v>
      </c>
      <c r="B6" s="70">
        <v>2880</v>
      </c>
      <c r="C6" s="71">
        <v>2880</v>
      </c>
      <c r="D6" s="70">
        <v>2880</v>
      </c>
      <c r="E6" s="71">
        <v>2880</v>
      </c>
      <c r="F6" s="70">
        <v>2880</v>
      </c>
      <c r="G6" s="71">
        <v>2880</v>
      </c>
      <c r="H6" s="70">
        <v>2880</v>
      </c>
      <c r="I6" s="71">
        <v>2880</v>
      </c>
      <c r="J6" s="70">
        <v>2880</v>
      </c>
      <c r="K6" s="71">
        <v>2880</v>
      </c>
      <c r="L6" s="19" t="s">
        <v>45</v>
      </c>
      <c r="M6" s="39"/>
      <c r="N6" s="39"/>
      <c r="O6" s="39"/>
      <c r="P6" s="39"/>
      <c r="Q6" s="39"/>
      <c r="R6" s="39"/>
      <c r="S6" s="39"/>
      <c r="T6" s="39"/>
      <c r="U6" s="39"/>
      <c r="V6" s="39"/>
      <c r="W6" s="39"/>
      <c r="X6" s="39"/>
      <c r="Y6" s="39"/>
    </row>
    <row r="7" spans="1:25" ht="15" thickBot="1" x14ac:dyDescent="0.25">
      <c r="A7" s="1" t="s">
        <v>81</v>
      </c>
      <c r="B7" s="70">
        <v>46.5</v>
      </c>
      <c r="C7" s="71">
        <v>46.5</v>
      </c>
      <c r="D7" s="70">
        <v>46.5</v>
      </c>
      <c r="E7" s="71">
        <v>46.5</v>
      </c>
      <c r="F7" s="70">
        <v>46.5</v>
      </c>
      <c r="G7" s="71">
        <v>46.5</v>
      </c>
      <c r="H7" s="70">
        <v>46.5</v>
      </c>
      <c r="I7" s="71">
        <v>46.5</v>
      </c>
      <c r="J7" s="70">
        <v>46.5</v>
      </c>
      <c r="K7" s="71">
        <v>46.5</v>
      </c>
      <c r="L7" s="19" t="s">
        <v>58</v>
      </c>
      <c r="M7" s="39"/>
      <c r="N7" s="39"/>
      <c r="O7" s="39"/>
      <c r="P7" s="39"/>
      <c r="Q7" s="39"/>
      <c r="R7" s="39"/>
      <c r="S7" s="39"/>
      <c r="T7" s="39"/>
      <c r="U7" s="39"/>
      <c r="V7" s="39"/>
      <c r="W7" s="39"/>
      <c r="X7" s="39"/>
      <c r="Y7" s="39"/>
    </row>
    <row r="8" spans="1:25" ht="15" thickBot="1" x14ac:dyDescent="0.25">
      <c r="A8" s="1" t="s">
        <v>82</v>
      </c>
      <c r="B8" s="70">
        <v>68</v>
      </c>
      <c r="C8" s="71">
        <v>68</v>
      </c>
      <c r="D8" s="70">
        <v>68</v>
      </c>
      <c r="E8" s="71">
        <v>68</v>
      </c>
      <c r="F8" s="70">
        <v>68</v>
      </c>
      <c r="G8" s="71">
        <v>68</v>
      </c>
      <c r="H8" s="70">
        <v>68</v>
      </c>
      <c r="I8" s="71">
        <v>68</v>
      </c>
      <c r="J8" s="70">
        <v>68</v>
      </c>
      <c r="K8" s="71">
        <v>68</v>
      </c>
      <c r="L8" s="19" t="s">
        <v>45</v>
      </c>
      <c r="M8" s="39"/>
      <c r="N8" s="39"/>
      <c r="O8" s="39"/>
      <c r="P8" s="39"/>
      <c r="Q8" s="39"/>
      <c r="R8" s="39"/>
      <c r="S8" s="39"/>
      <c r="T8" s="39"/>
      <c r="U8" s="39"/>
      <c r="V8" s="39"/>
      <c r="W8" s="39"/>
      <c r="X8" s="39"/>
      <c r="Y8" s="39"/>
    </row>
    <row r="9" spans="1:25" ht="15" thickBot="1" x14ac:dyDescent="0.25">
      <c r="A9" s="1" t="s">
        <v>83</v>
      </c>
      <c r="B9" s="70">
        <v>0</v>
      </c>
      <c r="C9" s="71">
        <v>0</v>
      </c>
      <c r="D9" s="70">
        <v>0</v>
      </c>
      <c r="E9" s="71">
        <v>0</v>
      </c>
      <c r="F9" s="70">
        <v>0</v>
      </c>
      <c r="G9" s="71">
        <v>0</v>
      </c>
      <c r="H9" s="70">
        <v>0</v>
      </c>
      <c r="I9" s="71">
        <v>0</v>
      </c>
      <c r="J9" s="70">
        <v>0</v>
      </c>
      <c r="K9" s="71">
        <v>0</v>
      </c>
      <c r="L9" s="19" t="s">
        <v>45</v>
      </c>
      <c r="M9" s="39"/>
      <c r="N9" s="39"/>
      <c r="O9" s="39"/>
      <c r="P9" s="39"/>
      <c r="Q9" s="39"/>
      <c r="R9" s="39"/>
      <c r="S9" s="39"/>
      <c r="T9" s="39"/>
      <c r="U9" s="39"/>
      <c r="V9" s="39"/>
      <c r="W9" s="39"/>
      <c r="X9" s="39"/>
      <c r="Y9" s="39"/>
    </row>
    <row r="10" spans="1:25" ht="15" thickBot="1" x14ac:dyDescent="0.25">
      <c r="A10" s="1" t="s">
        <v>84</v>
      </c>
      <c r="B10" s="70">
        <v>50</v>
      </c>
      <c r="C10" s="71">
        <v>50</v>
      </c>
      <c r="D10" s="70">
        <v>50</v>
      </c>
      <c r="E10" s="71">
        <v>50</v>
      </c>
      <c r="F10" s="70">
        <v>50</v>
      </c>
      <c r="G10" s="71">
        <v>50</v>
      </c>
      <c r="H10" s="70">
        <v>50</v>
      </c>
      <c r="I10" s="71">
        <v>50</v>
      </c>
      <c r="J10" s="70">
        <v>50</v>
      </c>
      <c r="K10" s="71">
        <v>50</v>
      </c>
      <c r="L10" s="19" t="s">
        <v>45</v>
      </c>
      <c r="M10" s="39"/>
      <c r="N10" s="39"/>
      <c r="O10" s="39"/>
      <c r="P10" s="39"/>
      <c r="Q10" s="39"/>
      <c r="R10" s="39"/>
      <c r="S10" s="39"/>
      <c r="T10" s="39"/>
      <c r="U10" s="39"/>
      <c r="V10" s="39"/>
      <c r="W10" s="39"/>
      <c r="X10" s="39"/>
      <c r="Y10" s="39"/>
    </row>
    <row r="11" spans="1:25" ht="15" thickBot="1" x14ac:dyDescent="0.25">
      <c r="A11" s="1" t="s">
        <v>85</v>
      </c>
      <c r="B11" s="70">
        <v>2020</v>
      </c>
      <c r="C11" s="71">
        <v>2020</v>
      </c>
      <c r="D11" s="70">
        <v>2020</v>
      </c>
      <c r="E11" s="71">
        <v>2020</v>
      </c>
      <c r="F11" s="70">
        <v>2020</v>
      </c>
      <c r="G11" s="71">
        <v>2020</v>
      </c>
      <c r="H11" s="70">
        <v>2020</v>
      </c>
      <c r="I11" s="71">
        <v>2020</v>
      </c>
      <c r="J11" s="70">
        <v>2020</v>
      </c>
      <c r="K11" s="71">
        <v>2020</v>
      </c>
      <c r="L11" s="19" t="s">
        <v>45</v>
      </c>
      <c r="M11" s="39"/>
      <c r="N11" s="39"/>
      <c r="O11" s="39"/>
      <c r="P11" s="39"/>
      <c r="Q11" s="39"/>
      <c r="R11" s="39"/>
      <c r="S11" s="39"/>
      <c r="T11" s="39"/>
      <c r="U11" s="39"/>
      <c r="V11" s="39"/>
      <c r="W11" s="39"/>
      <c r="X11" s="39"/>
      <c r="Y11" s="39"/>
    </row>
    <row r="12" spans="1:25" ht="15" thickBot="1" x14ac:dyDescent="0.25">
      <c r="A12" s="1" t="s">
        <v>86</v>
      </c>
      <c r="B12" s="70">
        <v>1400</v>
      </c>
      <c r="C12" s="71">
        <v>1400</v>
      </c>
      <c r="D12" s="70">
        <v>1400</v>
      </c>
      <c r="E12" s="71">
        <v>1400</v>
      </c>
      <c r="F12" s="70">
        <v>1400</v>
      </c>
      <c r="G12" s="71">
        <v>1400</v>
      </c>
      <c r="H12" s="70">
        <v>1400</v>
      </c>
      <c r="I12" s="71">
        <v>1400</v>
      </c>
      <c r="J12" s="70">
        <v>1400</v>
      </c>
      <c r="K12" s="71">
        <v>1400</v>
      </c>
      <c r="L12" s="19" t="s">
        <v>45</v>
      </c>
      <c r="M12" s="39"/>
      <c r="N12" s="39"/>
      <c r="O12" s="39"/>
      <c r="P12" s="39"/>
      <c r="Q12" s="39"/>
      <c r="R12" s="39"/>
      <c r="S12" s="39"/>
      <c r="T12" s="39"/>
      <c r="U12" s="39"/>
      <c r="V12" s="39"/>
      <c r="W12" s="39"/>
      <c r="X12" s="39"/>
      <c r="Y12" s="39"/>
    </row>
    <row r="13" spans="1:25" ht="15" thickBot="1" x14ac:dyDescent="0.25">
      <c r="A13" s="1" t="s">
        <v>87</v>
      </c>
      <c r="B13" s="70">
        <v>150</v>
      </c>
      <c r="C13" s="71">
        <v>150</v>
      </c>
      <c r="D13" s="70">
        <v>150</v>
      </c>
      <c r="E13" s="71">
        <v>150</v>
      </c>
      <c r="F13" s="70">
        <v>150</v>
      </c>
      <c r="G13" s="71">
        <v>150</v>
      </c>
      <c r="H13" s="70">
        <v>150</v>
      </c>
      <c r="I13" s="71">
        <v>150</v>
      </c>
      <c r="J13" s="70">
        <v>150</v>
      </c>
      <c r="K13" s="71">
        <v>150</v>
      </c>
      <c r="L13" s="19" t="s">
        <v>45</v>
      </c>
      <c r="M13" s="39"/>
      <c r="N13" s="39"/>
      <c r="O13" s="39"/>
      <c r="P13" s="39"/>
      <c r="Q13" s="39"/>
      <c r="R13" s="39"/>
      <c r="S13" s="39"/>
      <c r="T13" s="39"/>
      <c r="U13" s="39"/>
      <c r="V13" s="39"/>
      <c r="W13" s="39"/>
      <c r="X13" s="39"/>
      <c r="Y13" s="39"/>
    </row>
    <row r="14" spans="1:25" ht="15" thickBot="1" x14ac:dyDescent="0.25">
      <c r="A14" s="1" t="s">
        <v>88</v>
      </c>
      <c r="B14" s="70">
        <v>240</v>
      </c>
      <c r="C14" s="71">
        <v>240</v>
      </c>
      <c r="D14" s="70">
        <v>240</v>
      </c>
      <c r="E14" s="71">
        <v>240</v>
      </c>
      <c r="F14" s="70">
        <v>240</v>
      </c>
      <c r="G14" s="71">
        <v>240</v>
      </c>
      <c r="H14" s="70">
        <v>240</v>
      </c>
      <c r="I14" s="71">
        <v>240</v>
      </c>
      <c r="J14" s="70">
        <v>240</v>
      </c>
      <c r="K14" s="71">
        <v>240</v>
      </c>
      <c r="L14" s="19" t="s">
        <v>45</v>
      </c>
      <c r="M14" s="39"/>
      <c r="N14" s="39"/>
      <c r="O14" s="39"/>
      <c r="P14" s="39"/>
      <c r="Q14" s="39"/>
      <c r="R14" s="39"/>
      <c r="S14" s="39"/>
      <c r="T14" s="39"/>
      <c r="U14" s="39"/>
      <c r="V14" s="39"/>
      <c r="W14" s="39"/>
      <c r="X14" s="39"/>
      <c r="Y14" s="39"/>
    </row>
    <row r="15" spans="1:25" ht="15" thickBot="1" x14ac:dyDescent="0.25">
      <c r="A15" s="1" t="s">
        <v>89</v>
      </c>
      <c r="B15" s="70">
        <v>178</v>
      </c>
      <c r="C15" s="71">
        <v>178</v>
      </c>
      <c r="D15" s="70">
        <v>178</v>
      </c>
      <c r="E15" s="71">
        <v>178</v>
      </c>
      <c r="F15" s="70">
        <v>178</v>
      </c>
      <c r="G15" s="71">
        <v>178</v>
      </c>
      <c r="H15" s="70">
        <v>178</v>
      </c>
      <c r="I15" s="71">
        <v>178</v>
      </c>
      <c r="J15" s="70">
        <v>178</v>
      </c>
      <c r="K15" s="71">
        <v>178</v>
      </c>
      <c r="L15" s="19" t="s">
        <v>45</v>
      </c>
      <c r="M15" s="39"/>
      <c r="N15" s="39"/>
      <c r="O15" s="39"/>
      <c r="P15" s="39"/>
      <c r="Q15" s="39"/>
      <c r="R15" s="39"/>
      <c r="S15" s="39"/>
      <c r="T15" s="39"/>
      <c r="U15" s="39"/>
      <c r="V15" s="39"/>
      <c r="W15" s="39"/>
      <c r="X15" s="39"/>
      <c r="Y15" s="39"/>
    </row>
    <row r="16" spans="1:25" ht="15" thickBot="1" x14ac:dyDescent="0.25">
      <c r="A16" s="1" t="s">
        <v>90</v>
      </c>
      <c r="B16" s="70">
        <v>440</v>
      </c>
      <c r="C16" s="71">
        <v>440</v>
      </c>
      <c r="D16" s="70">
        <v>440</v>
      </c>
      <c r="E16" s="71">
        <v>440</v>
      </c>
      <c r="F16" s="70">
        <v>440</v>
      </c>
      <c r="G16" s="71">
        <v>440</v>
      </c>
      <c r="H16" s="70">
        <v>440</v>
      </c>
      <c r="I16" s="71">
        <v>440</v>
      </c>
      <c r="J16" s="70">
        <v>440</v>
      </c>
      <c r="K16" s="71">
        <v>440</v>
      </c>
      <c r="L16" s="19" t="s">
        <v>45</v>
      </c>
      <c r="M16" s="39"/>
      <c r="N16" s="39"/>
      <c r="O16" s="39"/>
      <c r="P16" s="39"/>
      <c r="Q16" s="39"/>
      <c r="R16" s="39"/>
      <c r="S16" s="39"/>
      <c r="T16" s="39"/>
      <c r="U16" s="39"/>
      <c r="V16" s="39"/>
      <c r="W16" s="39"/>
      <c r="X16" s="39"/>
      <c r="Y16" s="39"/>
    </row>
    <row r="17" spans="1:31" ht="15" thickBot="1" x14ac:dyDescent="0.25">
      <c r="A17" s="1" t="s">
        <v>91</v>
      </c>
      <c r="B17" s="70">
        <v>1800</v>
      </c>
      <c r="C17" s="71">
        <v>1800</v>
      </c>
      <c r="D17" s="70">
        <v>1800</v>
      </c>
      <c r="E17" s="71">
        <v>1800</v>
      </c>
      <c r="F17" s="70">
        <v>1800</v>
      </c>
      <c r="G17" s="71">
        <v>1800</v>
      </c>
      <c r="H17" s="70">
        <v>1800</v>
      </c>
      <c r="I17" s="71">
        <v>1800</v>
      </c>
      <c r="J17" s="70">
        <v>1800</v>
      </c>
      <c r="K17" s="71">
        <v>1800</v>
      </c>
      <c r="L17" s="19" t="s">
        <v>45</v>
      </c>
      <c r="M17" s="39"/>
      <c r="N17" s="39"/>
      <c r="O17" s="39"/>
      <c r="P17" s="39"/>
      <c r="Q17" s="39"/>
      <c r="R17" s="39"/>
      <c r="S17" s="39"/>
      <c r="T17" s="39"/>
      <c r="U17" s="39"/>
      <c r="V17" s="39"/>
      <c r="W17" s="39"/>
      <c r="X17" s="39"/>
      <c r="Y17" s="39"/>
    </row>
    <row r="18" spans="1:31" ht="15" thickBot="1" x14ac:dyDescent="0.25">
      <c r="A18" s="1" t="s">
        <v>92</v>
      </c>
      <c r="B18" s="70">
        <v>616</v>
      </c>
      <c r="C18" s="71">
        <v>616</v>
      </c>
      <c r="D18" s="70">
        <v>616</v>
      </c>
      <c r="E18" s="71">
        <v>616</v>
      </c>
      <c r="F18" s="70">
        <v>616</v>
      </c>
      <c r="G18" s="71">
        <v>616</v>
      </c>
      <c r="H18" s="70">
        <v>616</v>
      </c>
      <c r="I18" s="71">
        <v>616</v>
      </c>
      <c r="J18" s="70">
        <v>616</v>
      </c>
      <c r="K18" s="71">
        <v>616</v>
      </c>
      <c r="L18" s="19" t="s">
        <v>45</v>
      </c>
      <c r="M18" s="39"/>
      <c r="N18" s="39"/>
      <c r="O18" s="39"/>
      <c r="P18" s="39"/>
      <c r="Q18" s="39"/>
      <c r="R18" s="39"/>
      <c r="S18" s="39"/>
      <c r="T18" s="39"/>
      <c r="U18" s="39"/>
      <c r="V18" s="39"/>
      <c r="W18" s="39"/>
      <c r="X18" s="39"/>
      <c r="Y18" s="39"/>
    </row>
    <row r="19" spans="1:31" ht="15" thickBot="1" x14ac:dyDescent="0.25">
      <c r="A19" s="1" t="s">
        <v>93</v>
      </c>
      <c r="B19" s="70">
        <v>664</v>
      </c>
      <c r="C19" s="71">
        <v>664</v>
      </c>
      <c r="D19" s="70">
        <v>664</v>
      </c>
      <c r="E19" s="71">
        <v>664</v>
      </c>
      <c r="F19" s="70">
        <v>664</v>
      </c>
      <c r="G19" s="71">
        <v>664</v>
      </c>
      <c r="H19" s="70">
        <v>664</v>
      </c>
      <c r="I19" s="71">
        <v>664</v>
      </c>
      <c r="J19" s="70">
        <v>664</v>
      </c>
      <c r="K19" s="71">
        <v>664</v>
      </c>
      <c r="L19" s="19" t="s">
        <v>45</v>
      </c>
      <c r="M19" s="39"/>
      <c r="N19" s="39"/>
      <c r="O19" s="39"/>
      <c r="P19" s="39"/>
      <c r="Q19" s="39"/>
      <c r="R19" s="39"/>
      <c r="S19" s="39"/>
      <c r="T19" s="39"/>
      <c r="U19" s="39"/>
      <c r="V19" s="39"/>
      <c r="W19" s="39"/>
      <c r="X19" s="39"/>
      <c r="Y19" s="39"/>
    </row>
    <row r="20" spans="1:31" ht="15" thickBot="1" x14ac:dyDescent="0.25">
      <c r="A20" s="1" t="s">
        <v>94</v>
      </c>
      <c r="B20" s="70">
        <v>1320</v>
      </c>
      <c r="C20" s="71">
        <v>1320</v>
      </c>
      <c r="D20" s="70">
        <v>1320</v>
      </c>
      <c r="E20" s="71">
        <v>1320</v>
      </c>
      <c r="F20" s="70">
        <v>1320</v>
      </c>
      <c r="G20" s="71">
        <v>1320</v>
      </c>
      <c r="H20" s="70">
        <v>1320</v>
      </c>
      <c r="I20" s="71">
        <v>1320</v>
      </c>
      <c r="J20" s="70">
        <v>1320</v>
      </c>
      <c r="K20" s="71">
        <v>1320</v>
      </c>
      <c r="L20" s="19" t="s">
        <v>45</v>
      </c>
      <c r="M20" s="39"/>
      <c r="N20" s="39"/>
      <c r="O20" s="39"/>
      <c r="P20" s="39"/>
      <c r="Q20" s="39"/>
      <c r="R20" s="39"/>
      <c r="S20" s="39"/>
      <c r="T20" s="39"/>
      <c r="U20" s="39"/>
      <c r="V20" s="39"/>
      <c r="W20" s="39"/>
      <c r="X20" s="39"/>
      <c r="Y20" s="39"/>
    </row>
    <row r="21" spans="1:31" ht="15" thickBot="1" x14ac:dyDescent="0.25">
      <c r="A21" s="1" t="s">
        <v>95</v>
      </c>
      <c r="B21" s="70">
        <v>0</v>
      </c>
      <c r="C21" s="71">
        <v>0</v>
      </c>
      <c r="D21" s="70">
        <v>0</v>
      </c>
      <c r="E21" s="71">
        <v>0</v>
      </c>
      <c r="F21" s="70">
        <v>0</v>
      </c>
      <c r="G21" s="71">
        <v>0</v>
      </c>
      <c r="H21" s="70">
        <v>0</v>
      </c>
      <c r="I21" s="71">
        <v>0</v>
      </c>
      <c r="J21" s="70">
        <v>0</v>
      </c>
      <c r="K21" s="71">
        <v>0</v>
      </c>
      <c r="L21" s="19" t="s">
        <v>45</v>
      </c>
      <c r="M21" s="39"/>
      <c r="N21" s="39"/>
      <c r="O21" s="39"/>
      <c r="P21" s="39"/>
      <c r="Q21" s="39"/>
      <c r="R21" s="39"/>
      <c r="S21" s="39"/>
      <c r="T21" s="39"/>
      <c r="U21" s="39"/>
      <c r="V21" s="39"/>
      <c r="W21" s="39"/>
      <c r="X21" s="39"/>
      <c r="Y21" s="39"/>
    </row>
    <row r="22" spans="1:31" ht="15" thickBot="1" x14ac:dyDescent="0.25">
      <c r="A22" s="1" t="s">
        <v>96</v>
      </c>
      <c r="B22" s="70">
        <v>48.3</v>
      </c>
      <c r="C22" s="71">
        <v>48.3</v>
      </c>
      <c r="D22" s="70">
        <v>48.3</v>
      </c>
      <c r="E22" s="71">
        <v>48.3</v>
      </c>
      <c r="F22" s="70">
        <v>48.3</v>
      </c>
      <c r="G22" s="71">
        <v>48.3</v>
      </c>
      <c r="H22" s="70">
        <v>48.3</v>
      </c>
      <c r="I22" s="71">
        <v>48.3</v>
      </c>
      <c r="J22" s="70">
        <v>48.3</v>
      </c>
      <c r="K22" s="71">
        <v>48.3</v>
      </c>
      <c r="L22" s="19" t="s">
        <v>58</v>
      </c>
      <c r="M22" s="39"/>
      <c r="N22" s="39"/>
      <c r="O22" s="39"/>
      <c r="P22" s="39"/>
      <c r="Q22" s="39"/>
      <c r="R22" s="39"/>
      <c r="S22" s="39"/>
      <c r="T22" s="39"/>
      <c r="U22" s="39"/>
      <c r="V22" s="39"/>
      <c r="W22" s="39"/>
      <c r="X22" s="39"/>
      <c r="Y22" s="39"/>
    </row>
    <row r="23" spans="1:31" ht="15" thickBot="1" x14ac:dyDescent="0.25">
      <c r="A23" s="126" t="s">
        <v>275</v>
      </c>
      <c r="B23" s="127"/>
      <c r="C23" s="127"/>
      <c r="D23" s="127"/>
      <c r="E23" s="127"/>
      <c r="F23" s="127"/>
      <c r="G23" s="127"/>
      <c r="H23" s="127"/>
      <c r="I23" s="127"/>
      <c r="J23" s="127"/>
      <c r="K23" s="127"/>
      <c r="L23" s="127"/>
      <c r="M23" s="39"/>
      <c r="N23" s="39"/>
      <c r="O23" s="39"/>
      <c r="P23" s="39"/>
      <c r="Q23" s="39"/>
      <c r="R23" s="39"/>
      <c r="S23" s="39"/>
      <c r="T23" s="39"/>
      <c r="U23" s="39"/>
      <c r="V23" s="39"/>
      <c r="W23" s="39"/>
      <c r="X23" s="39"/>
      <c r="Y23" s="39"/>
    </row>
    <row r="24" spans="1:31" s="37" customFormat="1" ht="15" thickBot="1" x14ac:dyDescent="0.25">
      <c r="A24" s="1" t="s">
        <v>139</v>
      </c>
      <c r="B24" s="70">
        <v>165.5</v>
      </c>
      <c r="C24" s="71">
        <v>165.5</v>
      </c>
      <c r="D24" s="70">
        <v>165.5</v>
      </c>
      <c r="E24" s="71">
        <v>165.5</v>
      </c>
      <c r="F24" s="70">
        <v>165.5</v>
      </c>
      <c r="G24" s="71">
        <v>165.5</v>
      </c>
      <c r="H24" s="70">
        <v>165.5</v>
      </c>
      <c r="I24" s="71">
        <v>165.5</v>
      </c>
      <c r="J24" s="70">
        <v>165.5</v>
      </c>
      <c r="K24" s="71">
        <v>165.5</v>
      </c>
      <c r="L24" s="19" t="s">
        <v>58</v>
      </c>
      <c r="M24" s="4"/>
      <c r="N24" s="4"/>
      <c r="O24" s="4"/>
      <c r="P24" s="4"/>
      <c r="Q24" s="4"/>
      <c r="R24" s="4"/>
      <c r="S24" s="4"/>
      <c r="T24" s="4"/>
      <c r="U24" s="4"/>
      <c r="V24" s="4"/>
      <c r="W24" s="4"/>
      <c r="X24" s="4"/>
      <c r="Y24" s="4"/>
      <c r="Z24" s="39"/>
      <c r="AA24" s="39"/>
      <c r="AB24" s="39"/>
      <c r="AC24" s="39"/>
      <c r="AD24" s="39"/>
      <c r="AE24" s="39"/>
    </row>
    <row r="25" spans="1:31" s="87" customFormat="1" ht="15" thickBot="1" x14ac:dyDescent="0.25">
      <c r="A25" s="38" t="s">
        <v>370</v>
      </c>
      <c r="B25" s="62">
        <v>0</v>
      </c>
      <c r="C25" s="71">
        <v>53</v>
      </c>
      <c r="D25" s="70">
        <v>53</v>
      </c>
      <c r="E25" s="71">
        <v>53</v>
      </c>
      <c r="F25" s="70">
        <v>53</v>
      </c>
      <c r="G25" s="71">
        <v>53</v>
      </c>
      <c r="H25" s="70">
        <v>53</v>
      </c>
      <c r="I25" s="71">
        <v>53</v>
      </c>
      <c r="J25" s="70">
        <v>53</v>
      </c>
      <c r="K25" s="71">
        <v>53</v>
      </c>
      <c r="L25" s="19" t="s">
        <v>58</v>
      </c>
      <c r="M25" s="26"/>
    </row>
    <row r="26" spans="1:31" s="87" customFormat="1" ht="15" thickBot="1" x14ac:dyDescent="0.25">
      <c r="A26" s="38" t="s">
        <v>415</v>
      </c>
      <c r="B26" s="62">
        <v>113.2</v>
      </c>
      <c r="C26" s="71">
        <v>113.2</v>
      </c>
      <c r="D26" s="70">
        <v>113.2</v>
      </c>
      <c r="E26" s="71">
        <v>113.2</v>
      </c>
      <c r="F26" s="70">
        <v>113.2</v>
      </c>
      <c r="G26" s="71">
        <v>113.2</v>
      </c>
      <c r="H26" s="70">
        <v>113.2</v>
      </c>
      <c r="I26" s="71">
        <v>113.2</v>
      </c>
      <c r="J26" s="70">
        <v>113.2</v>
      </c>
      <c r="K26" s="71">
        <v>113.2</v>
      </c>
      <c r="L26" s="19" t="s">
        <v>58</v>
      </c>
      <c r="M26" s="26"/>
    </row>
    <row r="27" spans="1:31" s="87" customFormat="1" ht="15" thickBot="1" x14ac:dyDescent="0.25">
      <c r="A27" s="38" t="s">
        <v>303</v>
      </c>
      <c r="B27" s="62">
        <v>0</v>
      </c>
      <c r="C27" s="71">
        <v>102</v>
      </c>
      <c r="D27" s="70">
        <v>102</v>
      </c>
      <c r="E27" s="71">
        <v>102</v>
      </c>
      <c r="F27" s="70">
        <v>102</v>
      </c>
      <c r="G27" s="71">
        <v>102</v>
      </c>
      <c r="H27" s="70">
        <v>102</v>
      </c>
      <c r="I27" s="71">
        <v>102</v>
      </c>
      <c r="J27" s="70">
        <v>102</v>
      </c>
      <c r="K27" s="71">
        <v>102</v>
      </c>
      <c r="L27" s="19" t="s">
        <v>58</v>
      </c>
      <c r="M27" s="26"/>
    </row>
    <row r="28" spans="1:31" s="87" customFormat="1" ht="15" thickBot="1" x14ac:dyDescent="0.25">
      <c r="A28" s="38" t="s">
        <v>153</v>
      </c>
      <c r="B28" s="62">
        <v>106.7</v>
      </c>
      <c r="C28" s="71">
        <v>106.7</v>
      </c>
      <c r="D28" s="70">
        <v>106.7</v>
      </c>
      <c r="E28" s="71">
        <v>106.7</v>
      </c>
      <c r="F28" s="70">
        <v>106.7</v>
      </c>
      <c r="G28" s="71">
        <v>106.7</v>
      </c>
      <c r="H28" s="70">
        <v>106.7</v>
      </c>
      <c r="I28" s="71">
        <v>106.7</v>
      </c>
      <c r="J28" s="70">
        <v>106.7</v>
      </c>
      <c r="K28" s="71">
        <v>106.8</v>
      </c>
      <c r="L28" s="19" t="s">
        <v>58</v>
      </c>
      <c r="M28" s="26"/>
    </row>
    <row r="29" spans="1:31" s="37" customFormat="1" ht="15" thickBot="1" x14ac:dyDescent="0.25">
      <c r="A29" s="20" t="s">
        <v>46</v>
      </c>
      <c r="B29" s="57">
        <f>SUM(B3:B28)</f>
        <v>15810.2</v>
      </c>
      <c r="C29" s="72">
        <f>SUM(C3:C28)</f>
        <v>15965.2</v>
      </c>
      <c r="D29" s="69">
        <f>SUM(D3:D28)</f>
        <v>15965.2</v>
      </c>
      <c r="E29" s="72">
        <f t="shared" ref="E29:K29" si="0">SUM(E3:E28)</f>
        <v>15965.2</v>
      </c>
      <c r="F29" s="69">
        <f t="shared" si="0"/>
        <v>15965.2</v>
      </c>
      <c r="G29" s="72">
        <f t="shared" si="0"/>
        <v>15965.2</v>
      </c>
      <c r="H29" s="69">
        <f t="shared" si="0"/>
        <v>15965.2</v>
      </c>
      <c r="I29" s="72">
        <f t="shared" si="0"/>
        <v>15965.2</v>
      </c>
      <c r="J29" s="69">
        <f t="shared" si="0"/>
        <v>15965.2</v>
      </c>
      <c r="K29" s="72">
        <f t="shared" si="0"/>
        <v>15965.3</v>
      </c>
      <c r="L29" s="32"/>
      <c r="M29" s="4"/>
      <c r="N29" s="4"/>
      <c r="O29" s="4"/>
      <c r="P29" s="4"/>
      <c r="Q29" s="4"/>
      <c r="R29" s="4"/>
      <c r="S29" s="4"/>
      <c r="T29" s="4"/>
      <c r="U29" s="4"/>
      <c r="V29" s="4"/>
      <c r="W29" s="4"/>
      <c r="X29" s="4"/>
      <c r="Y29" s="4"/>
      <c r="Z29" s="39"/>
      <c r="AA29" s="39"/>
      <c r="AB29" s="39"/>
      <c r="AC29" s="39"/>
      <c r="AD29" s="39"/>
      <c r="AE29" s="39"/>
    </row>
    <row r="30" spans="1:31" x14ac:dyDescent="0.2">
      <c r="A30" s="4"/>
      <c r="B30" s="4"/>
      <c r="C30" s="4"/>
      <c r="D30" s="4"/>
      <c r="E30" s="4"/>
      <c r="F30" s="4"/>
      <c r="G30" s="4"/>
      <c r="H30" s="4"/>
      <c r="I30" s="4"/>
      <c r="J30" s="4"/>
      <c r="K30" s="4"/>
      <c r="L30" s="4"/>
    </row>
    <row r="31" spans="1:31" s="4" customFormat="1" ht="17.25" customHeight="1" x14ac:dyDescent="0.2">
      <c r="A31" s="111" t="s">
        <v>323</v>
      </c>
      <c r="B31" s="111"/>
      <c r="C31" s="111"/>
      <c r="D31" s="111"/>
      <c r="E31" s="111"/>
      <c r="F31" s="111"/>
      <c r="G31" s="111"/>
      <c r="H31" s="111"/>
      <c r="I31" s="111"/>
      <c r="J31" s="111"/>
      <c r="K31" s="111"/>
      <c r="L31" s="111"/>
    </row>
    <row r="32" spans="1:31" s="4" customFormat="1" ht="38.25" customHeight="1" x14ac:dyDescent="0.2">
      <c r="A32" s="111" t="s">
        <v>457</v>
      </c>
      <c r="B32" s="111"/>
      <c r="C32" s="111"/>
      <c r="D32" s="111"/>
      <c r="E32" s="111"/>
      <c r="F32" s="111"/>
      <c r="G32" s="111"/>
      <c r="H32" s="111"/>
      <c r="I32" s="111"/>
      <c r="J32" s="111"/>
      <c r="K32" s="111"/>
      <c r="L32" s="111"/>
    </row>
    <row r="33" spans="1:31" s="87" customFormat="1" ht="38.25" customHeight="1" x14ac:dyDescent="0.2">
      <c r="A33" s="111" t="s">
        <v>464</v>
      </c>
      <c r="B33" s="111"/>
      <c r="C33" s="111"/>
      <c r="D33" s="111"/>
      <c r="E33" s="111"/>
      <c r="F33" s="111"/>
      <c r="G33" s="111"/>
      <c r="H33" s="111"/>
      <c r="I33" s="111"/>
      <c r="J33" s="111"/>
      <c r="K33" s="111"/>
      <c r="L33" s="111"/>
    </row>
    <row r="34" spans="1:31" s="4" customFormat="1" ht="51" customHeight="1" x14ac:dyDescent="0.2">
      <c r="A34" s="111" t="s">
        <v>463</v>
      </c>
      <c r="B34" s="111"/>
      <c r="C34" s="111"/>
      <c r="D34" s="111"/>
      <c r="E34" s="111"/>
      <c r="F34" s="111"/>
      <c r="G34" s="111"/>
      <c r="H34" s="111"/>
      <c r="I34" s="111"/>
      <c r="J34" s="111"/>
      <c r="K34" s="111"/>
      <c r="L34" s="111"/>
    </row>
    <row r="35" spans="1:31" s="4" customFormat="1" x14ac:dyDescent="0.2">
      <c r="A35" s="39"/>
      <c r="B35" s="39"/>
      <c r="C35" s="39"/>
      <c r="D35" s="39"/>
      <c r="E35" s="39"/>
      <c r="F35" s="39"/>
      <c r="G35" s="39"/>
      <c r="H35" s="39"/>
      <c r="I35" s="39"/>
      <c r="J35" s="39"/>
      <c r="K35" s="39"/>
      <c r="L35" s="39"/>
    </row>
    <row r="36" spans="1:31" s="4" customFormat="1" ht="19.5" x14ac:dyDescent="0.2">
      <c r="A36" s="40" t="s">
        <v>270</v>
      </c>
      <c r="B36" s="39"/>
      <c r="C36" s="39"/>
      <c r="D36" s="39"/>
      <c r="E36" s="39"/>
      <c r="F36" s="39"/>
      <c r="G36" s="39"/>
      <c r="H36" s="39"/>
      <c r="I36" s="39"/>
      <c r="J36" s="39"/>
      <c r="K36" s="39"/>
      <c r="L36" s="39"/>
      <c r="M36" s="39"/>
      <c r="N36" s="39"/>
      <c r="O36" s="39"/>
      <c r="P36" s="39"/>
      <c r="Q36" s="39"/>
      <c r="R36" s="39"/>
      <c r="S36" s="39"/>
      <c r="T36" s="39"/>
      <c r="U36" s="39"/>
      <c r="V36" s="39"/>
      <c r="W36" s="39"/>
      <c r="X36" s="39"/>
      <c r="Y36" s="39"/>
    </row>
    <row r="37" spans="1:31" s="4" customFormat="1" ht="15" thickBot="1" x14ac:dyDescent="0.25">
      <c r="A37" s="42" t="s">
        <v>76</v>
      </c>
      <c r="B37" s="48">
        <v>2015</v>
      </c>
      <c r="C37" s="48">
        <v>2016</v>
      </c>
      <c r="D37" s="48">
        <v>2017</v>
      </c>
      <c r="E37" s="48">
        <v>2018</v>
      </c>
      <c r="F37" s="48">
        <v>2019</v>
      </c>
      <c r="G37" s="48">
        <v>2020</v>
      </c>
      <c r="H37" s="48">
        <v>2021</v>
      </c>
      <c r="I37" s="17">
        <v>2022</v>
      </c>
      <c r="J37" s="17">
        <v>2023</v>
      </c>
      <c r="K37" s="17">
        <v>2024</v>
      </c>
      <c r="L37" s="21" t="s">
        <v>43</v>
      </c>
      <c r="M37" s="39"/>
      <c r="N37" s="39"/>
      <c r="O37" s="39"/>
      <c r="P37" s="39"/>
      <c r="Q37" s="39"/>
      <c r="R37" s="39"/>
      <c r="S37" s="39"/>
      <c r="T37" s="39"/>
      <c r="U37" s="39"/>
      <c r="V37" s="39"/>
      <c r="W37" s="39"/>
      <c r="X37" s="39"/>
      <c r="Y37" s="39"/>
    </row>
    <row r="38" spans="1:31" s="37" customFormat="1" ht="15.75" thickTop="1" thickBot="1" x14ac:dyDescent="0.25">
      <c r="A38" s="1" t="s">
        <v>77</v>
      </c>
      <c r="B38" s="70">
        <v>2700</v>
      </c>
      <c r="C38" s="71">
        <v>2700</v>
      </c>
      <c r="D38" s="70">
        <v>2700</v>
      </c>
      <c r="E38" s="71">
        <v>2700</v>
      </c>
      <c r="F38" s="70">
        <v>2700</v>
      </c>
      <c r="G38" s="71">
        <v>2700</v>
      </c>
      <c r="H38" s="70">
        <v>2700</v>
      </c>
      <c r="I38" s="71">
        <v>2700</v>
      </c>
      <c r="J38" s="70">
        <v>2700</v>
      </c>
      <c r="K38" s="71">
        <v>2700</v>
      </c>
      <c r="L38" s="19" t="s">
        <v>45</v>
      </c>
      <c r="M38" s="39"/>
      <c r="N38" s="39"/>
      <c r="O38" s="39"/>
      <c r="P38" s="39"/>
      <c r="Q38" s="39"/>
      <c r="R38" s="39"/>
      <c r="S38" s="39"/>
      <c r="T38" s="39"/>
      <c r="U38" s="39"/>
      <c r="V38" s="39"/>
      <c r="W38" s="39"/>
      <c r="X38" s="39"/>
      <c r="Y38" s="39"/>
      <c r="Z38" s="39"/>
      <c r="AA38" s="39"/>
      <c r="AB38" s="39"/>
      <c r="AC38" s="39"/>
      <c r="AD38" s="39"/>
      <c r="AE38" s="39"/>
    </row>
    <row r="39" spans="1:31" s="37" customFormat="1" ht="15" thickBot="1" x14ac:dyDescent="0.25">
      <c r="A39" s="1" t="s">
        <v>78</v>
      </c>
      <c r="B39" s="70">
        <v>80</v>
      </c>
      <c r="C39" s="71">
        <v>80</v>
      </c>
      <c r="D39" s="70">
        <v>80</v>
      </c>
      <c r="E39" s="71">
        <v>80</v>
      </c>
      <c r="F39" s="70">
        <v>80</v>
      </c>
      <c r="G39" s="71">
        <v>80</v>
      </c>
      <c r="H39" s="70">
        <v>80</v>
      </c>
      <c r="I39" s="71">
        <v>80</v>
      </c>
      <c r="J39" s="70">
        <v>80</v>
      </c>
      <c r="K39" s="71">
        <v>80</v>
      </c>
      <c r="L39" s="19" t="s">
        <v>45</v>
      </c>
      <c r="M39" s="39"/>
      <c r="N39" s="39"/>
      <c r="O39" s="39"/>
      <c r="P39" s="39"/>
      <c r="Q39" s="39"/>
      <c r="R39" s="39"/>
      <c r="S39" s="39"/>
      <c r="T39" s="39"/>
      <c r="U39" s="39"/>
      <c r="V39" s="39"/>
      <c r="W39" s="39"/>
      <c r="X39" s="39"/>
      <c r="Y39" s="39"/>
      <c r="Z39" s="39"/>
      <c r="AA39" s="39"/>
      <c r="AB39" s="39"/>
      <c r="AC39" s="39"/>
      <c r="AD39" s="39"/>
      <c r="AE39" s="39"/>
    </row>
    <row r="40" spans="1:31" s="37" customFormat="1" ht="15" thickBot="1" x14ac:dyDescent="0.25">
      <c r="A40" s="1" t="s">
        <v>79</v>
      </c>
      <c r="B40" s="70">
        <v>724</v>
      </c>
      <c r="C40" s="71">
        <v>724</v>
      </c>
      <c r="D40" s="70">
        <v>724</v>
      </c>
      <c r="E40" s="71">
        <v>724</v>
      </c>
      <c r="F40" s="70">
        <v>724</v>
      </c>
      <c r="G40" s="71">
        <v>724</v>
      </c>
      <c r="H40" s="70">
        <v>724</v>
      </c>
      <c r="I40" s="71">
        <v>724</v>
      </c>
      <c r="J40" s="70">
        <v>724</v>
      </c>
      <c r="K40" s="71">
        <v>724</v>
      </c>
      <c r="L40" s="19" t="s">
        <v>45</v>
      </c>
      <c r="M40" s="39"/>
      <c r="N40" s="39"/>
      <c r="O40" s="39"/>
      <c r="P40" s="39"/>
      <c r="Q40" s="39"/>
      <c r="R40" s="39"/>
      <c r="S40" s="39"/>
      <c r="T40" s="39"/>
      <c r="U40" s="39"/>
      <c r="V40" s="39"/>
      <c r="W40" s="39"/>
      <c r="X40" s="39"/>
      <c r="Y40" s="39"/>
      <c r="Z40" s="39"/>
      <c r="AA40" s="39"/>
      <c r="AB40" s="39"/>
      <c r="AC40" s="39"/>
      <c r="AD40" s="39"/>
      <c r="AE40" s="39"/>
    </row>
    <row r="41" spans="1:31" s="37" customFormat="1" ht="15" thickBot="1" x14ac:dyDescent="0.25">
      <c r="A41" s="1" t="s">
        <v>80</v>
      </c>
      <c r="B41" s="70">
        <v>2880</v>
      </c>
      <c r="C41" s="71">
        <v>2880</v>
      </c>
      <c r="D41" s="70">
        <v>2880</v>
      </c>
      <c r="E41" s="71">
        <v>2880</v>
      </c>
      <c r="F41" s="70">
        <v>2880</v>
      </c>
      <c r="G41" s="71">
        <v>2880</v>
      </c>
      <c r="H41" s="70">
        <v>2880</v>
      </c>
      <c r="I41" s="71">
        <v>2880</v>
      </c>
      <c r="J41" s="70">
        <v>2880</v>
      </c>
      <c r="K41" s="71">
        <v>2880</v>
      </c>
      <c r="L41" s="19" t="s">
        <v>45</v>
      </c>
      <c r="M41" s="39"/>
      <c r="N41" s="39"/>
      <c r="O41" s="39"/>
      <c r="P41" s="39"/>
      <c r="Q41" s="39"/>
      <c r="R41" s="39"/>
      <c r="S41" s="39"/>
      <c r="T41" s="39"/>
      <c r="U41" s="39"/>
      <c r="V41" s="39"/>
      <c r="W41" s="39"/>
      <c r="X41" s="39"/>
      <c r="Y41" s="39"/>
      <c r="Z41" s="39"/>
      <c r="AA41" s="39"/>
      <c r="AB41" s="39"/>
      <c r="AC41" s="39"/>
      <c r="AD41" s="39"/>
      <c r="AE41" s="39"/>
    </row>
    <row r="42" spans="1:31" s="37" customFormat="1" ht="15" thickBot="1" x14ac:dyDescent="0.25">
      <c r="A42" s="1" t="s">
        <v>82</v>
      </c>
      <c r="B42" s="70">
        <v>68</v>
      </c>
      <c r="C42" s="71">
        <v>68</v>
      </c>
      <c r="D42" s="70">
        <v>68</v>
      </c>
      <c r="E42" s="71">
        <v>68</v>
      </c>
      <c r="F42" s="70">
        <v>68</v>
      </c>
      <c r="G42" s="71">
        <v>68</v>
      </c>
      <c r="H42" s="70">
        <v>68</v>
      </c>
      <c r="I42" s="71">
        <v>68</v>
      </c>
      <c r="J42" s="70">
        <v>68</v>
      </c>
      <c r="K42" s="71">
        <v>68</v>
      </c>
      <c r="L42" s="19" t="s">
        <v>45</v>
      </c>
      <c r="M42" s="39"/>
      <c r="N42" s="39"/>
      <c r="O42" s="39"/>
      <c r="P42" s="39"/>
      <c r="Q42" s="39"/>
      <c r="R42" s="39"/>
      <c r="S42" s="39"/>
      <c r="T42" s="39"/>
      <c r="U42" s="39"/>
      <c r="V42" s="39"/>
      <c r="W42" s="39"/>
      <c r="X42" s="39"/>
      <c r="Y42" s="39"/>
      <c r="Z42" s="39"/>
      <c r="AA42" s="39"/>
      <c r="AB42" s="39"/>
      <c r="AC42" s="39"/>
      <c r="AD42" s="39"/>
      <c r="AE42" s="39"/>
    </row>
    <row r="43" spans="1:31" s="37" customFormat="1" ht="15" thickBot="1" x14ac:dyDescent="0.25">
      <c r="A43" s="1" t="s">
        <v>83</v>
      </c>
      <c r="B43" s="70">
        <v>0</v>
      </c>
      <c r="C43" s="71">
        <v>0</v>
      </c>
      <c r="D43" s="70">
        <v>0</v>
      </c>
      <c r="E43" s="71">
        <v>0</v>
      </c>
      <c r="F43" s="70">
        <v>0</v>
      </c>
      <c r="G43" s="71">
        <v>0</v>
      </c>
      <c r="H43" s="70">
        <v>0</v>
      </c>
      <c r="I43" s="71">
        <v>0</v>
      </c>
      <c r="J43" s="70">
        <v>0</v>
      </c>
      <c r="K43" s="71">
        <v>0</v>
      </c>
      <c r="L43" s="19" t="s">
        <v>45</v>
      </c>
      <c r="M43" s="39"/>
      <c r="N43" s="39"/>
      <c r="O43" s="39"/>
      <c r="P43" s="39"/>
      <c r="Q43" s="39"/>
      <c r="R43" s="39"/>
      <c r="S43" s="39"/>
      <c r="T43" s="39"/>
      <c r="U43" s="39"/>
      <c r="V43" s="39"/>
      <c r="W43" s="39"/>
      <c r="X43" s="39"/>
      <c r="Y43" s="39"/>
      <c r="Z43" s="39"/>
      <c r="AA43" s="39"/>
      <c r="AB43" s="39"/>
      <c r="AC43" s="39"/>
      <c r="AD43" s="39"/>
      <c r="AE43" s="39"/>
    </row>
    <row r="44" spans="1:31" s="37" customFormat="1" ht="15" thickBot="1" x14ac:dyDescent="0.25">
      <c r="A44" s="1" t="s">
        <v>84</v>
      </c>
      <c r="B44" s="70">
        <v>50</v>
      </c>
      <c r="C44" s="71">
        <v>50</v>
      </c>
      <c r="D44" s="70">
        <v>50</v>
      </c>
      <c r="E44" s="71">
        <v>50</v>
      </c>
      <c r="F44" s="70">
        <v>50</v>
      </c>
      <c r="G44" s="71">
        <v>50</v>
      </c>
      <c r="H44" s="70">
        <v>50</v>
      </c>
      <c r="I44" s="71">
        <v>50</v>
      </c>
      <c r="J44" s="70">
        <v>50</v>
      </c>
      <c r="K44" s="71">
        <v>50</v>
      </c>
      <c r="L44" s="19" t="s">
        <v>45</v>
      </c>
      <c r="M44" s="39"/>
      <c r="N44" s="39"/>
      <c r="O44" s="39"/>
      <c r="P44" s="39"/>
      <c r="Q44" s="39"/>
      <c r="R44" s="39"/>
      <c r="S44" s="39"/>
      <c r="T44" s="39"/>
      <c r="U44" s="39"/>
      <c r="V44" s="39"/>
      <c r="W44" s="39"/>
      <c r="X44" s="39"/>
      <c r="Y44" s="39"/>
      <c r="Z44" s="39"/>
      <c r="AA44" s="39"/>
      <c r="AB44" s="39"/>
      <c r="AC44" s="39"/>
      <c r="AD44" s="39"/>
      <c r="AE44" s="39"/>
    </row>
    <row r="45" spans="1:31" s="37" customFormat="1" ht="15" thickBot="1" x14ac:dyDescent="0.25">
      <c r="A45" s="1" t="s">
        <v>85</v>
      </c>
      <c r="B45" s="70">
        <v>2020</v>
      </c>
      <c r="C45" s="71">
        <v>2020</v>
      </c>
      <c r="D45" s="70">
        <v>2020</v>
      </c>
      <c r="E45" s="71">
        <v>2020</v>
      </c>
      <c r="F45" s="70">
        <v>2020</v>
      </c>
      <c r="G45" s="71">
        <v>2020</v>
      </c>
      <c r="H45" s="70">
        <v>2020</v>
      </c>
      <c r="I45" s="71">
        <v>2020</v>
      </c>
      <c r="J45" s="70">
        <v>2020</v>
      </c>
      <c r="K45" s="71">
        <v>2020</v>
      </c>
      <c r="L45" s="19" t="s">
        <v>45</v>
      </c>
      <c r="M45" s="39"/>
      <c r="N45" s="39"/>
      <c r="O45" s="39"/>
      <c r="P45" s="39"/>
      <c r="Q45" s="39"/>
      <c r="R45" s="39"/>
      <c r="S45" s="39"/>
      <c r="T45" s="39"/>
      <c r="U45" s="39"/>
      <c r="V45" s="39"/>
      <c r="W45" s="39"/>
      <c r="X45" s="39"/>
      <c r="Y45" s="39"/>
      <c r="Z45" s="39"/>
      <c r="AA45" s="39"/>
      <c r="AB45" s="39"/>
      <c r="AC45" s="39"/>
      <c r="AD45" s="39"/>
      <c r="AE45" s="39"/>
    </row>
    <row r="46" spans="1:31" s="37" customFormat="1" ht="15" thickBot="1" x14ac:dyDescent="0.25">
      <c r="A46" s="1" t="s">
        <v>86</v>
      </c>
      <c r="B46" s="70">
        <v>1400</v>
      </c>
      <c r="C46" s="71">
        <v>1400</v>
      </c>
      <c r="D46" s="70">
        <v>1400</v>
      </c>
      <c r="E46" s="71">
        <v>1400</v>
      </c>
      <c r="F46" s="70">
        <v>1400</v>
      </c>
      <c r="G46" s="71">
        <v>1400</v>
      </c>
      <c r="H46" s="70">
        <v>1400</v>
      </c>
      <c r="I46" s="71">
        <v>1400</v>
      </c>
      <c r="J46" s="70">
        <v>1400</v>
      </c>
      <c r="K46" s="71">
        <v>1400</v>
      </c>
      <c r="L46" s="19" t="s">
        <v>45</v>
      </c>
      <c r="M46" s="39"/>
      <c r="N46" s="39"/>
      <c r="O46" s="39"/>
      <c r="P46" s="39"/>
      <c r="Q46" s="39"/>
      <c r="R46" s="39"/>
      <c r="S46" s="39"/>
      <c r="T46" s="39"/>
      <c r="U46" s="39"/>
      <c r="V46" s="39"/>
      <c r="W46" s="39"/>
      <c r="X46" s="39"/>
      <c r="Y46" s="39"/>
      <c r="Z46" s="39"/>
      <c r="AA46" s="39"/>
      <c r="AB46" s="39"/>
      <c r="AC46" s="39"/>
      <c r="AD46" s="39"/>
      <c r="AE46" s="39"/>
    </row>
    <row r="47" spans="1:31" s="37" customFormat="1" ht="15" thickBot="1" x14ac:dyDescent="0.25">
      <c r="A47" s="1" t="s">
        <v>87</v>
      </c>
      <c r="B47" s="70">
        <v>150</v>
      </c>
      <c r="C47" s="71">
        <v>150</v>
      </c>
      <c r="D47" s="70">
        <v>150</v>
      </c>
      <c r="E47" s="71">
        <v>150</v>
      </c>
      <c r="F47" s="70">
        <v>150</v>
      </c>
      <c r="G47" s="71">
        <v>150</v>
      </c>
      <c r="H47" s="70">
        <v>150</v>
      </c>
      <c r="I47" s="71">
        <v>150</v>
      </c>
      <c r="J47" s="70">
        <v>150</v>
      </c>
      <c r="K47" s="71">
        <v>150</v>
      </c>
      <c r="L47" s="19" t="s">
        <v>45</v>
      </c>
      <c r="M47" s="39"/>
      <c r="N47" s="39"/>
      <c r="O47" s="39"/>
      <c r="P47" s="39"/>
      <c r="Q47" s="39"/>
      <c r="R47" s="39"/>
      <c r="S47" s="39"/>
      <c r="T47" s="39"/>
      <c r="U47" s="39"/>
      <c r="V47" s="39"/>
      <c r="W47" s="39"/>
      <c r="X47" s="39"/>
      <c r="Y47" s="39"/>
      <c r="Z47" s="39"/>
      <c r="AA47" s="39"/>
      <c r="AB47" s="39"/>
      <c r="AC47" s="39"/>
      <c r="AD47" s="39"/>
      <c r="AE47" s="39"/>
    </row>
    <row r="48" spans="1:31" s="37" customFormat="1" ht="15" thickBot="1" x14ac:dyDescent="0.25">
      <c r="A48" s="1" t="s">
        <v>88</v>
      </c>
      <c r="B48" s="70">
        <v>240</v>
      </c>
      <c r="C48" s="71">
        <v>240</v>
      </c>
      <c r="D48" s="70">
        <v>240</v>
      </c>
      <c r="E48" s="71">
        <v>240</v>
      </c>
      <c r="F48" s="70">
        <v>240</v>
      </c>
      <c r="G48" s="71">
        <v>240</v>
      </c>
      <c r="H48" s="70">
        <v>240</v>
      </c>
      <c r="I48" s="71">
        <v>240</v>
      </c>
      <c r="J48" s="70">
        <v>240</v>
      </c>
      <c r="K48" s="71">
        <v>240</v>
      </c>
      <c r="L48" s="19" t="s">
        <v>45</v>
      </c>
      <c r="M48" s="39"/>
      <c r="N48" s="39"/>
      <c r="O48" s="39"/>
      <c r="P48" s="39"/>
      <c r="Q48" s="39"/>
      <c r="R48" s="39"/>
      <c r="S48" s="39"/>
      <c r="T48" s="39"/>
      <c r="U48" s="39"/>
      <c r="V48" s="39"/>
      <c r="W48" s="39"/>
      <c r="X48" s="39"/>
      <c r="Y48" s="39"/>
      <c r="Z48" s="39"/>
      <c r="AA48" s="39"/>
      <c r="AB48" s="39"/>
      <c r="AC48" s="39"/>
      <c r="AD48" s="39"/>
      <c r="AE48" s="39"/>
    </row>
    <row r="49" spans="1:31" s="37" customFormat="1" ht="15" thickBot="1" x14ac:dyDescent="0.25">
      <c r="A49" s="1" t="s">
        <v>89</v>
      </c>
      <c r="B49" s="70">
        <v>178</v>
      </c>
      <c r="C49" s="71">
        <v>178</v>
      </c>
      <c r="D49" s="70">
        <v>178</v>
      </c>
      <c r="E49" s="71">
        <v>178</v>
      </c>
      <c r="F49" s="70">
        <v>178</v>
      </c>
      <c r="G49" s="71">
        <v>178</v>
      </c>
      <c r="H49" s="70">
        <v>178</v>
      </c>
      <c r="I49" s="71">
        <v>178</v>
      </c>
      <c r="J49" s="70">
        <v>178</v>
      </c>
      <c r="K49" s="71">
        <v>178</v>
      </c>
      <c r="L49" s="19" t="s">
        <v>45</v>
      </c>
      <c r="M49" s="39"/>
      <c r="N49" s="39"/>
      <c r="O49" s="39"/>
      <c r="P49" s="39"/>
      <c r="Q49" s="39"/>
      <c r="R49" s="39"/>
      <c r="S49" s="39"/>
      <c r="T49" s="39"/>
      <c r="U49" s="39"/>
      <c r="V49" s="39"/>
      <c r="W49" s="39"/>
      <c r="X49" s="39"/>
      <c r="Y49" s="39"/>
      <c r="Z49" s="39"/>
      <c r="AA49" s="39"/>
      <c r="AB49" s="39"/>
      <c r="AC49" s="39"/>
      <c r="AD49" s="39"/>
      <c r="AE49" s="39"/>
    </row>
    <row r="50" spans="1:31" s="37" customFormat="1" ht="15" thickBot="1" x14ac:dyDescent="0.25">
      <c r="A50" s="1" t="s">
        <v>90</v>
      </c>
      <c r="B50" s="70">
        <v>440</v>
      </c>
      <c r="C50" s="71">
        <v>440</v>
      </c>
      <c r="D50" s="70">
        <v>440</v>
      </c>
      <c r="E50" s="71">
        <v>440</v>
      </c>
      <c r="F50" s="70">
        <v>440</v>
      </c>
      <c r="G50" s="71">
        <v>440</v>
      </c>
      <c r="H50" s="70">
        <v>440</v>
      </c>
      <c r="I50" s="71">
        <v>440</v>
      </c>
      <c r="J50" s="70">
        <v>440</v>
      </c>
      <c r="K50" s="71">
        <v>440</v>
      </c>
      <c r="L50" s="19" t="s">
        <v>45</v>
      </c>
      <c r="M50" s="39"/>
      <c r="N50" s="39"/>
      <c r="O50" s="39"/>
      <c r="P50" s="39"/>
      <c r="Q50" s="39"/>
      <c r="R50" s="39"/>
      <c r="S50" s="39"/>
      <c r="T50" s="39"/>
      <c r="U50" s="39"/>
      <c r="V50" s="39"/>
      <c r="W50" s="39"/>
      <c r="X50" s="39"/>
      <c r="Y50" s="39"/>
      <c r="Z50" s="39"/>
      <c r="AA50" s="39"/>
      <c r="AB50" s="39"/>
      <c r="AC50" s="39"/>
      <c r="AD50" s="39"/>
      <c r="AE50" s="39"/>
    </row>
    <row r="51" spans="1:31" s="37" customFormat="1" ht="15" thickBot="1" x14ac:dyDescent="0.25">
      <c r="A51" s="1" t="s">
        <v>91</v>
      </c>
      <c r="B51" s="70">
        <v>1800</v>
      </c>
      <c r="C51" s="71">
        <v>1800</v>
      </c>
      <c r="D51" s="70">
        <v>1800</v>
      </c>
      <c r="E51" s="71">
        <v>1800</v>
      </c>
      <c r="F51" s="70">
        <v>1800</v>
      </c>
      <c r="G51" s="71">
        <v>1800</v>
      </c>
      <c r="H51" s="70">
        <v>1800</v>
      </c>
      <c r="I51" s="71">
        <v>1800</v>
      </c>
      <c r="J51" s="70">
        <v>1800</v>
      </c>
      <c r="K51" s="71">
        <v>1800</v>
      </c>
      <c r="L51" s="19" t="s">
        <v>45</v>
      </c>
      <c r="M51" s="39"/>
      <c r="N51" s="39"/>
      <c r="O51" s="39"/>
      <c r="P51" s="39"/>
      <c r="Q51" s="39"/>
      <c r="R51" s="39"/>
      <c r="S51" s="39"/>
      <c r="T51" s="39"/>
      <c r="U51" s="39"/>
      <c r="V51" s="39"/>
      <c r="W51" s="39"/>
      <c r="X51" s="39"/>
      <c r="Y51" s="39"/>
      <c r="Z51" s="39"/>
      <c r="AA51" s="39"/>
      <c r="AB51" s="39"/>
      <c r="AC51" s="39"/>
      <c r="AD51" s="39"/>
      <c r="AE51" s="39"/>
    </row>
    <row r="52" spans="1:31" s="37" customFormat="1" ht="15" thickBot="1" x14ac:dyDescent="0.25">
      <c r="A52" s="1" t="s">
        <v>92</v>
      </c>
      <c r="B52" s="70">
        <v>616</v>
      </c>
      <c r="C52" s="71">
        <v>616</v>
      </c>
      <c r="D52" s="70">
        <v>616</v>
      </c>
      <c r="E52" s="71">
        <v>616</v>
      </c>
      <c r="F52" s="70">
        <v>616</v>
      </c>
      <c r="G52" s="71">
        <v>616</v>
      </c>
      <c r="H52" s="70">
        <v>616</v>
      </c>
      <c r="I52" s="71">
        <v>616</v>
      </c>
      <c r="J52" s="70">
        <v>616</v>
      </c>
      <c r="K52" s="71">
        <v>616</v>
      </c>
      <c r="L52" s="19" t="s">
        <v>45</v>
      </c>
      <c r="M52" s="39"/>
      <c r="N52" s="39"/>
      <c r="O52" s="39"/>
      <c r="P52" s="39"/>
      <c r="Q52" s="39"/>
      <c r="R52" s="39"/>
      <c r="S52" s="39"/>
      <c r="T52" s="39"/>
      <c r="U52" s="39"/>
      <c r="V52" s="39"/>
      <c r="W52" s="39"/>
      <c r="X52" s="39"/>
      <c r="Y52" s="39"/>
      <c r="Z52" s="39"/>
      <c r="AA52" s="39"/>
      <c r="AB52" s="39"/>
      <c r="AC52" s="39"/>
      <c r="AD52" s="39"/>
      <c r="AE52" s="39"/>
    </row>
    <row r="53" spans="1:31" s="37" customFormat="1" ht="15" thickBot="1" x14ac:dyDescent="0.25">
      <c r="A53" s="1" t="s">
        <v>93</v>
      </c>
      <c r="B53" s="70">
        <v>664</v>
      </c>
      <c r="C53" s="71">
        <v>664</v>
      </c>
      <c r="D53" s="70">
        <v>664</v>
      </c>
      <c r="E53" s="71">
        <v>664</v>
      </c>
      <c r="F53" s="70">
        <v>664</v>
      </c>
      <c r="G53" s="71">
        <v>664</v>
      </c>
      <c r="H53" s="70">
        <v>664</v>
      </c>
      <c r="I53" s="71">
        <v>664</v>
      </c>
      <c r="J53" s="70">
        <v>664</v>
      </c>
      <c r="K53" s="71">
        <v>664</v>
      </c>
      <c r="L53" s="19" t="s">
        <v>45</v>
      </c>
      <c r="M53" s="39"/>
      <c r="N53" s="39"/>
      <c r="O53" s="39"/>
      <c r="P53" s="39"/>
      <c r="Q53" s="39"/>
      <c r="R53" s="39"/>
      <c r="S53" s="39"/>
      <c r="T53" s="39"/>
      <c r="U53" s="39"/>
      <c r="V53" s="39"/>
      <c r="W53" s="39"/>
      <c r="X53" s="39"/>
      <c r="Y53" s="39"/>
      <c r="Z53" s="39"/>
      <c r="AA53" s="39"/>
      <c r="AB53" s="39"/>
      <c r="AC53" s="39"/>
      <c r="AD53" s="39"/>
      <c r="AE53" s="39"/>
    </row>
    <row r="54" spans="1:31" s="37" customFormat="1" ht="15" thickBot="1" x14ac:dyDescent="0.25">
      <c r="A54" s="1" t="s">
        <v>94</v>
      </c>
      <c r="B54" s="70">
        <v>1320</v>
      </c>
      <c r="C54" s="71">
        <v>1320</v>
      </c>
      <c r="D54" s="70">
        <v>1320</v>
      </c>
      <c r="E54" s="71">
        <v>1320</v>
      </c>
      <c r="F54" s="70">
        <v>1320</v>
      </c>
      <c r="G54" s="71">
        <v>1320</v>
      </c>
      <c r="H54" s="70">
        <v>1320</v>
      </c>
      <c r="I54" s="71">
        <v>1320</v>
      </c>
      <c r="J54" s="70">
        <v>1320</v>
      </c>
      <c r="K54" s="71">
        <v>1320</v>
      </c>
      <c r="L54" s="19" t="s">
        <v>45</v>
      </c>
      <c r="M54" s="39"/>
      <c r="N54" s="39"/>
      <c r="O54" s="39"/>
      <c r="P54" s="39"/>
      <c r="Q54" s="39"/>
      <c r="R54" s="39"/>
      <c r="S54" s="39"/>
      <c r="T54" s="39"/>
      <c r="U54" s="39"/>
      <c r="V54" s="39"/>
      <c r="W54" s="39"/>
      <c r="X54" s="39"/>
      <c r="Y54" s="39"/>
      <c r="Z54" s="39"/>
      <c r="AA54" s="39"/>
      <c r="AB54" s="39"/>
      <c r="AC54" s="39"/>
      <c r="AD54" s="39"/>
      <c r="AE54" s="39"/>
    </row>
    <row r="55" spans="1:31" s="37" customFormat="1" ht="15" thickBot="1" x14ac:dyDescent="0.25">
      <c r="A55" s="1" t="s">
        <v>95</v>
      </c>
      <c r="B55" s="70">
        <v>0</v>
      </c>
      <c r="C55" s="71">
        <v>0</v>
      </c>
      <c r="D55" s="70">
        <v>0</v>
      </c>
      <c r="E55" s="71">
        <v>0</v>
      </c>
      <c r="F55" s="70">
        <v>0</v>
      </c>
      <c r="G55" s="71">
        <v>0</v>
      </c>
      <c r="H55" s="70">
        <v>0</v>
      </c>
      <c r="I55" s="71">
        <v>0</v>
      </c>
      <c r="J55" s="70">
        <v>0</v>
      </c>
      <c r="K55" s="71">
        <v>0</v>
      </c>
      <c r="L55" s="19" t="s">
        <v>45</v>
      </c>
      <c r="M55" s="87"/>
      <c r="N55" s="87"/>
      <c r="O55" s="87"/>
      <c r="P55" s="87"/>
      <c r="Q55" s="87"/>
      <c r="R55" s="87"/>
      <c r="S55" s="87"/>
      <c r="T55" s="87"/>
      <c r="U55" s="87"/>
      <c r="V55" s="87"/>
      <c r="W55" s="87"/>
      <c r="X55" s="87"/>
      <c r="Y55" s="87"/>
      <c r="Z55" s="87"/>
      <c r="AA55" s="87"/>
      <c r="AB55" s="87"/>
      <c r="AC55" s="87"/>
      <c r="AD55" s="87"/>
      <c r="AE55" s="87"/>
    </row>
    <row r="56" spans="1:31" s="37" customFormat="1" ht="15" thickBot="1" x14ac:dyDescent="0.25">
      <c r="A56" s="1" t="s">
        <v>268</v>
      </c>
      <c r="B56" s="70">
        <f>B70 * 0.041</f>
        <v>15.047000000000001</v>
      </c>
      <c r="C56" s="71">
        <f t="shared" ref="C56:K56" si="1">C70 * 0.041</f>
        <v>17.220000000000002</v>
      </c>
      <c r="D56" s="70">
        <f t="shared" si="1"/>
        <v>17.220000000000002</v>
      </c>
      <c r="E56" s="71">
        <f t="shared" si="1"/>
        <v>17.220000000000002</v>
      </c>
      <c r="F56" s="70">
        <f t="shared" si="1"/>
        <v>17.220000000000002</v>
      </c>
      <c r="G56" s="71">
        <f t="shared" si="1"/>
        <v>17.220000000000002</v>
      </c>
      <c r="H56" s="70">
        <f t="shared" si="1"/>
        <v>17.220000000000002</v>
      </c>
      <c r="I56" s="71">
        <f t="shared" si="1"/>
        <v>17.220000000000002</v>
      </c>
      <c r="J56" s="70">
        <f t="shared" si="1"/>
        <v>17.220000000000002</v>
      </c>
      <c r="K56" s="71">
        <f t="shared" si="1"/>
        <v>17.2241</v>
      </c>
      <c r="L56" s="19" t="s">
        <v>58</v>
      </c>
      <c r="M56" s="4"/>
      <c r="N56" s="4"/>
      <c r="O56" s="4"/>
      <c r="P56" s="4"/>
      <c r="Q56" s="4"/>
      <c r="R56" s="4"/>
      <c r="S56" s="4"/>
      <c r="T56" s="4"/>
      <c r="U56" s="4"/>
      <c r="V56" s="4"/>
      <c r="W56" s="4"/>
      <c r="X56" s="4"/>
      <c r="Y56" s="4"/>
      <c r="Z56" s="39"/>
      <c r="AA56" s="39"/>
      <c r="AB56" s="39"/>
      <c r="AC56" s="39"/>
      <c r="AD56" s="39"/>
      <c r="AE56" s="39"/>
    </row>
    <row r="57" spans="1:31" s="37" customFormat="1" ht="15" thickBot="1" x14ac:dyDescent="0.25">
      <c r="A57" s="1" t="s">
        <v>461</v>
      </c>
      <c r="B57" s="70">
        <f>B71 * 0.25</f>
        <v>28.3</v>
      </c>
      <c r="C57" s="71">
        <f t="shared" ref="C57:K57" si="2">C71 * 0.25</f>
        <v>53.8</v>
      </c>
      <c r="D57" s="70">
        <f t="shared" si="2"/>
        <v>53.8</v>
      </c>
      <c r="E57" s="71">
        <f t="shared" si="2"/>
        <v>53.8</v>
      </c>
      <c r="F57" s="70">
        <f t="shared" si="2"/>
        <v>53.8</v>
      </c>
      <c r="G57" s="71">
        <f t="shared" si="2"/>
        <v>53.8</v>
      </c>
      <c r="H57" s="70">
        <f t="shared" si="2"/>
        <v>53.8</v>
      </c>
      <c r="I57" s="71">
        <f t="shared" si="2"/>
        <v>53.8</v>
      </c>
      <c r="J57" s="70">
        <f t="shared" si="2"/>
        <v>53.8</v>
      </c>
      <c r="K57" s="71">
        <f t="shared" si="2"/>
        <v>53.8</v>
      </c>
      <c r="L57" s="19" t="s">
        <v>58</v>
      </c>
      <c r="M57" s="87"/>
      <c r="N57" s="87"/>
      <c r="O57" s="87"/>
      <c r="P57" s="87"/>
      <c r="Q57" s="87"/>
      <c r="R57" s="87"/>
      <c r="S57" s="87"/>
      <c r="T57" s="87"/>
      <c r="U57" s="87"/>
      <c r="V57" s="87"/>
      <c r="W57" s="87"/>
      <c r="X57" s="87"/>
      <c r="Y57" s="87"/>
      <c r="Z57" s="87"/>
      <c r="AA57" s="87"/>
      <c r="AB57" s="87"/>
      <c r="AC57" s="87"/>
      <c r="AD57" s="87"/>
      <c r="AE57" s="87"/>
    </row>
    <row r="58" spans="1:31" s="37" customFormat="1" ht="15" thickBot="1" x14ac:dyDescent="0.25">
      <c r="A58" s="20" t="s">
        <v>46</v>
      </c>
      <c r="B58" s="69">
        <f>SUM(B38:B57)</f>
        <v>15373.347</v>
      </c>
      <c r="C58" s="72">
        <f t="shared" ref="C58:K58" si="3">SUM(C38:C57)</f>
        <v>15401.019999999999</v>
      </c>
      <c r="D58" s="69">
        <f t="shared" si="3"/>
        <v>15401.019999999999</v>
      </c>
      <c r="E58" s="72">
        <f t="shared" si="3"/>
        <v>15401.019999999999</v>
      </c>
      <c r="F58" s="69">
        <f t="shared" si="3"/>
        <v>15401.019999999999</v>
      </c>
      <c r="G58" s="72">
        <f t="shared" si="3"/>
        <v>15401.019999999999</v>
      </c>
      <c r="H58" s="69">
        <f t="shared" si="3"/>
        <v>15401.019999999999</v>
      </c>
      <c r="I58" s="72">
        <f t="shared" si="3"/>
        <v>15401.019999999999</v>
      </c>
      <c r="J58" s="69">
        <f t="shared" si="3"/>
        <v>15401.019999999999</v>
      </c>
      <c r="K58" s="72">
        <f t="shared" si="3"/>
        <v>15401.024099999999</v>
      </c>
      <c r="L58" s="32"/>
      <c r="M58" s="39"/>
      <c r="N58" s="39"/>
      <c r="O58" s="39"/>
      <c r="P58" s="39"/>
      <c r="Q58" s="39"/>
      <c r="R58" s="39"/>
      <c r="S58" s="39"/>
      <c r="T58" s="39"/>
      <c r="U58" s="39"/>
      <c r="V58" s="39"/>
      <c r="W58" s="39"/>
      <c r="Z58" s="39"/>
      <c r="AA58" s="39"/>
      <c r="AB58" s="39"/>
      <c r="AC58" s="39"/>
      <c r="AD58" s="39"/>
      <c r="AE58" s="39"/>
    </row>
    <row r="59" spans="1:31" s="4" customFormat="1" x14ac:dyDescent="0.2">
      <c r="M59" s="39"/>
      <c r="N59" s="39"/>
      <c r="O59" s="39"/>
      <c r="P59" s="39"/>
      <c r="Q59" s="39"/>
      <c r="R59" s="39"/>
      <c r="S59" s="39"/>
      <c r="T59" s="39"/>
      <c r="U59" s="39"/>
      <c r="V59" s="39"/>
      <c r="W59" s="39"/>
      <c r="X59" s="37"/>
      <c r="Y59" s="37"/>
    </row>
    <row r="60" spans="1:31" s="37" customFormat="1" ht="19.5" x14ac:dyDescent="0.2">
      <c r="A60" s="65" t="s">
        <v>332</v>
      </c>
      <c r="B60" s="39"/>
      <c r="C60" s="39"/>
      <c r="D60" s="39"/>
      <c r="E60" s="39"/>
      <c r="F60" s="39"/>
      <c r="G60" s="39"/>
      <c r="H60" s="39"/>
      <c r="I60" s="39"/>
      <c r="J60" s="39"/>
      <c r="K60" s="39"/>
      <c r="L60" s="39"/>
      <c r="M60" s="39"/>
      <c r="N60" s="39"/>
      <c r="O60" s="39"/>
      <c r="P60" s="39"/>
      <c r="Q60" s="39"/>
      <c r="R60" s="39"/>
      <c r="S60" s="39"/>
      <c r="T60" s="39"/>
      <c r="U60" s="39"/>
      <c r="V60" s="39"/>
      <c r="W60" s="39"/>
      <c r="X60" s="39"/>
      <c r="Y60" s="39"/>
    </row>
    <row r="61" spans="1:31" s="37" customFormat="1" ht="15" thickBot="1" x14ac:dyDescent="0.25">
      <c r="A61" s="42" t="s">
        <v>76</v>
      </c>
      <c r="B61" s="48">
        <v>2015</v>
      </c>
      <c r="C61" s="48">
        <v>2016</v>
      </c>
      <c r="D61" s="48">
        <v>2017</v>
      </c>
      <c r="E61" s="48">
        <v>2018</v>
      </c>
      <c r="F61" s="48">
        <v>2019</v>
      </c>
      <c r="G61" s="48">
        <v>2020</v>
      </c>
      <c r="H61" s="48">
        <v>2021</v>
      </c>
      <c r="I61" s="17">
        <v>2022</v>
      </c>
      <c r="J61" s="17">
        <v>2023</v>
      </c>
      <c r="K61" s="17">
        <v>2024</v>
      </c>
      <c r="L61" s="21" t="s">
        <v>43</v>
      </c>
      <c r="M61" s="39"/>
      <c r="N61" s="39"/>
      <c r="O61" s="39"/>
      <c r="P61" s="39"/>
      <c r="Q61" s="39"/>
      <c r="R61" s="39"/>
      <c r="S61" s="39"/>
      <c r="T61" s="39"/>
      <c r="U61" s="39"/>
      <c r="V61" s="39"/>
      <c r="W61" s="39"/>
      <c r="X61" s="39"/>
      <c r="Y61" s="39"/>
    </row>
    <row r="62" spans="1:31" s="37" customFormat="1" ht="15.75" thickTop="1" thickBot="1" x14ac:dyDescent="0.25">
      <c r="A62" s="1" t="s">
        <v>81</v>
      </c>
      <c r="B62" s="70">
        <v>46.5</v>
      </c>
      <c r="C62" s="71">
        <v>46.5</v>
      </c>
      <c r="D62" s="70">
        <v>46.5</v>
      </c>
      <c r="E62" s="71">
        <v>46.5</v>
      </c>
      <c r="F62" s="70">
        <v>46.5</v>
      </c>
      <c r="G62" s="71">
        <v>46.5</v>
      </c>
      <c r="H62" s="70">
        <v>46.5</v>
      </c>
      <c r="I62" s="71">
        <v>46.5</v>
      </c>
      <c r="J62" s="70">
        <v>46.5</v>
      </c>
      <c r="K62" s="71">
        <v>46.5</v>
      </c>
      <c r="L62" s="19" t="s">
        <v>58</v>
      </c>
      <c r="M62" s="4"/>
      <c r="N62" s="4"/>
      <c r="O62" s="4"/>
      <c r="P62" s="4"/>
      <c r="Q62" s="4"/>
      <c r="R62" s="4"/>
      <c r="S62" s="4"/>
      <c r="T62" s="4"/>
      <c r="U62" s="4"/>
      <c r="V62" s="4"/>
      <c r="W62" s="4"/>
      <c r="X62" s="4"/>
      <c r="Y62" s="4"/>
      <c r="Z62" s="39"/>
      <c r="AA62" s="39"/>
      <c r="AB62" s="39"/>
      <c r="AC62" s="39"/>
      <c r="AD62" s="39"/>
      <c r="AE62" s="39"/>
    </row>
    <row r="63" spans="1:31" s="37" customFormat="1" ht="15" thickBot="1" x14ac:dyDescent="0.25">
      <c r="A63" s="1" t="s">
        <v>96</v>
      </c>
      <c r="B63" s="70">
        <v>48.3</v>
      </c>
      <c r="C63" s="71">
        <v>48.3</v>
      </c>
      <c r="D63" s="70">
        <v>48.3</v>
      </c>
      <c r="E63" s="71">
        <v>48.3</v>
      </c>
      <c r="F63" s="70">
        <v>48.3</v>
      </c>
      <c r="G63" s="71">
        <v>48.3</v>
      </c>
      <c r="H63" s="70">
        <v>48.3</v>
      </c>
      <c r="I63" s="71">
        <v>48.3</v>
      </c>
      <c r="J63" s="70">
        <v>48.3</v>
      </c>
      <c r="K63" s="71">
        <v>48.3</v>
      </c>
      <c r="L63" s="19" t="s">
        <v>58</v>
      </c>
      <c r="M63" s="4"/>
      <c r="N63" s="4"/>
      <c r="O63" s="4"/>
      <c r="P63" s="4"/>
      <c r="Q63" s="4"/>
      <c r="R63" s="4"/>
      <c r="S63" s="4"/>
      <c r="T63" s="4"/>
      <c r="U63" s="4"/>
      <c r="V63" s="4"/>
      <c r="W63" s="4"/>
      <c r="X63" s="4"/>
      <c r="Y63" s="4"/>
      <c r="Z63" s="39"/>
      <c r="AA63" s="39"/>
      <c r="AB63" s="39"/>
      <c r="AC63" s="39"/>
      <c r="AD63" s="39"/>
      <c r="AE63" s="39"/>
    </row>
    <row r="64" spans="1:31" s="4" customFormat="1" ht="15" thickBot="1" x14ac:dyDescent="0.25">
      <c r="A64" s="126" t="s">
        <v>275</v>
      </c>
      <c r="B64" s="127"/>
      <c r="C64" s="127"/>
      <c r="D64" s="127"/>
      <c r="E64" s="127"/>
      <c r="F64" s="127"/>
      <c r="G64" s="127"/>
      <c r="H64" s="127"/>
      <c r="I64" s="127"/>
      <c r="J64" s="127"/>
      <c r="K64" s="127"/>
      <c r="L64" s="127"/>
    </row>
    <row r="65" spans="1:13" s="4" customFormat="1" ht="15" thickBot="1" x14ac:dyDescent="0.25">
      <c r="A65" s="1" t="s">
        <v>139</v>
      </c>
      <c r="B65" s="70">
        <v>165.5</v>
      </c>
      <c r="C65" s="71">
        <v>165.5</v>
      </c>
      <c r="D65" s="70">
        <v>165.5</v>
      </c>
      <c r="E65" s="71">
        <v>165.5</v>
      </c>
      <c r="F65" s="70">
        <v>165.5</v>
      </c>
      <c r="G65" s="71">
        <v>165.5</v>
      </c>
      <c r="H65" s="70">
        <v>165.5</v>
      </c>
      <c r="I65" s="71">
        <v>165.5</v>
      </c>
      <c r="J65" s="70">
        <v>165.5</v>
      </c>
      <c r="K65" s="71">
        <v>165.5</v>
      </c>
      <c r="L65" s="19" t="s">
        <v>58</v>
      </c>
    </row>
    <row r="66" spans="1:13" s="87" customFormat="1" ht="15" thickBot="1" x14ac:dyDescent="0.25">
      <c r="A66" s="38" t="s">
        <v>370</v>
      </c>
      <c r="B66" s="62">
        <v>0</v>
      </c>
      <c r="C66" s="71">
        <v>53</v>
      </c>
      <c r="D66" s="70">
        <v>53</v>
      </c>
      <c r="E66" s="71">
        <v>53</v>
      </c>
      <c r="F66" s="70">
        <v>53</v>
      </c>
      <c r="G66" s="71">
        <v>53</v>
      </c>
      <c r="H66" s="70">
        <v>53</v>
      </c>
      <c r="I66" s="71">
        <v>53</v>
      </c>
      <c r="J66" s="70">
        <v>53</v>
      </c>
      <c r="K66" s="71">
        <v>53</v>
      </c>
      <c r="L66" s="19" t="s">
        <v>58</v>
      </c>
      <c r="M66" s="26"/>
    </row>
    <row r="67" spans="1:13" s="87" customFormat="1" ht="15" thickBot="1" x14ac:dyDescent="0.25">
      <c r="A67" s="38" t="s">
        <v>415</v>
      </c>
      <c r="B67" s="62">
        <v>113.2</v>
      </c>
      <c r="C67" s="71">
        <v>113.2</v>
      </c>
      <c r="D67" s="70">
        <v>113.2</v>
      </c>
      <c r="E67" s="71">
        <v>113.2</v>
      </c>
      <c r="F67" s="70">
        <v>113.2</v>
      </c>
      <c r="G67" s="71">
        <v>113.2</v>
      </c>
      <c r="H67" s="70">
        <v>113.2</v>
      </c>
      <c r="I67" s="71">
        <v>113.2</v>
      </c>
      <c r="J67" s="70">
        <v>113.2</v>
      </c>
      <c r="K67" s="71">
        <v>113.2</v>
      </c>
      <c r="L67" s="19" t="s">
        <v>58</v>
      </c>
      <c r="M67" s="26"/>
    </row>
    <row r="68" spans="1:13" s="87" customFormat="1" ht="15" thickBot="1" x14ac:dyDescent="0.25">
      <c r="A68" s="38" t="s">
        <v>458</v>
      </c>
      <c r="B68" s="62">
        <v>0</v>
      </c>
      <c r="C68" s="71">
        <v>102</v>
      </c>
      <c r="D68" s="70">
        <v>102</v>
      </c>
      <c r="E68" s="71">
        <v>102</v>
      </c>
      <c r="F68" s="70">
        <v>102</v>
      </c>
      <c r="G68" s="71">
        <v>102</v>
      </c>
      <c r="H68" s="70">
        <v>102</v>
      </c>
      <c r="I68" s="71">
        <v>102</v>
      </c>
      <c r="J68" s="70">
        <v>102</v>
      </c>
      <c r="K68" s="71">
        <v>102</v>
      </c>
      <c r="L68" s="19" t="s">
        <v>58</v>
      </c>
      <c r="M68" s="26"/>
    </row>
    <row r="69" spans="1:13" s="87" customFormat="1" ht="15" thickBot="1" x14ac:dyDescent="0.25">
      <c r="A69" s="38" t="s">
        <v>153</v>
      </c>
      <c r="B69" s="62">
        <v>106.7</v>
      </c>
      <c r="C69" s="71">
        <v>106.7</v>
      </c>
      <c r="D69" s="70">
        <v>106.7</v>
      </c>
      <c r="E69" s="71">
        <v>106.7</v>
      </c>
      <c r="F69" s="70">
        <v>106.7</v>
      </c>
      <c r="G69" s="71">
        <v>106.7</v>
      </c>
      <c r="H69" s="70">
        <v>106.7</v>
      </c>
      <c r="I69" s="71">
        <v>106.7</v>
      </c>
      <c r="J69" s="70">
        <v>106.7</v>
      </c>
      <c r="K69" s="71">
        <v>106.8</v>
      </c>
      <c r="L69" s="19" t="s">
        <v>58</v>
      </c>
      <c r="M69" s="26"/>
    </row>
    <row r="70" spans="1:13" s="4" customFormat="1" ht="15" thickBot="1" x14ac:dyDescent="0.25">
      <c r="A70" s="20" t="s">
        <v>459</v>
      </c>
      <c r="B70" s="57">
        <f>SUM(B62,B63,B65,B66,B69)</f>
        <v>367</v>
      </c>
      <c r="C70" s="72">
        <f t="shared" ref="C70:K70" si="4">SUM(C62,C63,C65,C66,C69)</f>
        <v>420</v>
      </c>
      <c r="D70" s="69">
        <f t="shared" si="4"/>
        <v>420</v>
      </c>
      <c r="E70" s="72">
        <f t="shared" si="4"/>
        <v>420</v>
      </c>
      <c r="F70" s="69">
        <f t="shared" si="4"/>
        <v>420</v>
      </c>
      <c r="G70" s="72">
        <f t="shared" si="4"/>
        <v>420</v>
      </c>
      <c r="H70" s="69">
        <f t="shared" si="4"/>
        <v>420</v>
      </c>
      <c r="I70" s="72">
        <f t="shared" si="4"/>
        <v>420</v>
      </c>
      <c r="J70" s="69">
        <f t="shared" si="4"/>
        <v>420</v>
      </c>
      <c r="K70" s="72">
        <f t="shared" si="4"/>
        <v>420.1</v>
      </c>
      <c r="L70" s="32"/>
    </row>
    <row r="71" spans="1:13" s="87" customFormat="1" ht="15" thickBot="1" x14ac:dyDescent="0.25">
      <c r="A71" s="20" t="s">
        <v>460</v>
      </c>
      <c r="B71" s="57">
        <f>SUM(B67,B68)</f>
        <v>113.2</v>
      </c>
      <c r="C71" s="72">
        <f t="shared" ref="C71:K71" si="5">SUM(C67,C68)</f>
        <v>215.2</v>
      </c>
      <c r="D71" s="69">
        <f t="shared" si="5"/>
        <v>215.2</v>
      </c>
      <c r="E71" s="72">
        <f t="shared" si="5"/>
        <v>215.2</v>
      </c>
      <c r="F71" s="69">
        <f t="shared" si="5"/>
        <v>215.2</v>
      </c>
      <c r="G71" s="72">
        <f t="shared" si="5"/>
        <v>215.2</v>
      </c>
      <c r="H71" s="69">
        <f t="shared" si="5"/>
        <v>215.2</v>
      </c>
      <c r="I71" s="72">
        <f t="shared" si="5"/>
        <v>215.2</v>
      </c>
      <c r="J71" s="69">
        <f t="shared" si="5"/>
        <v>215.2</v>
      </c>
      <c r="K71" s="72">
        <f t="shared" si="5"/>
        <v>215.2</v>
      </c>
      <c r="L71" s="32"/>
    </row>
    <row r="72" spans="1:13" s="4" customFormat="1" x14ac:dyDescent="0.2"/>
    <row r="73" spans="1:13" s="4" customFormat="1" x14ac:dyDescent="0.2"/>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sheetData>
  <mergeCells count="6">
    <mergeCell ref="A64:L64"/>
    <mergeCell ref="A31:L31"/>
    <mergeCell ref="A32:L32"/>
    <mergeCell ref="A34:L34"/>
    <mergeCell ref="A23:L23"/>
    <mergeCell ref="A33:L33"/>
  </mergeCells>
  <conditionalFormatting sqref="B24:K24 B38:K58">
    <cfRule type="expression" dxfId="36" priority="58">
      <formula>MOD($D24,1)&lt;&gt;0</formula>
    </cfRule>
    <cfRule type="expression" dxfId="35" priority="59">
      <formula>MOD($D24,1)=0</formula>
    </cfRule>
  </conditionalFormatting>
  <conditionalFormatting sqref="B62:K63">
    <cfRule type="expression" dxfId="34" priority="54">
      <formula>MOD($D62,1)&lt;&gt;0</formula>
    </cfRule>
    <cfRule type="expression" dxfId="33" priority="55">
      <formula>MOD($D62,1)=0</formula>
    </cfRule>
  </conditionalFormatting>
  <conditionalFormatting sqref="B3:K22 B24:K26 B62:K63 B28:K29 B38:K58">
    <cfRule type="expression" dxfId="32" priority="50">
      <formula>MOD(B3,1)&gt;0</formula>
    </cfRule>
  </conditionalFormatting>
  <conditionalFormatting sqref="B29">
    <cfRule type="expression" dxfId="31" priority="34">
      <formula>MOD($D29,1)&lt;&gt;0</formula>
    </cfRule>
    <cfRule type="expression" dxfId="30" priority="35">
      <formula>MOD($D29,1)=0</formula>
    </cfRule>
  </conditionalFormatting>
  <conditionalFormatting sqref="B25:B26 B28">
    <cfRule type="expression" dxfId="29" priority="38">
      <formula>MOD($D25,1)&lt;&gt;0</formula>
    </cfRule>
    <cfRule type="expression" dxfId="28" priority="39">
      <formula>MOD($D25,1)=0</formula>
    </cfRule>
  </conditionalFormatting>
  <conditionalFormatting sqref="C25:K26">
    <cfRule type="expression" dxfId="27" priority="32">
      <formula>MOD($D25,1)&lt;&gt;0</formula>
    </cfRule>
    <cfRule type="expression" dxfId="26" priority="33">
      <formula>MOD($D25,1)=0</formula>
    </cfRule>
  </conditionalFormatting>
  <conditionalFormatting sqref="C28:K28">
    <cfRule type="expression" dxfId="25" priority="30">
      <formula>MOD($D28,1)&lt;&gt;0</formula>
    </cfRule>
    <cfRule type="expression" dxfId="24" priority="31">
      <formula>MOD($D28,1)=0</formula>
    </cfRule>
  </conditionalFormatting>
  <conditionalFormatting sqref="B65:K65">
    <cfRule type="expression" dxfId="23" priority="19">
      <formula>MOD($D65,1)&lt;&gt;0</formula>
    </cfRule>
    <cfRule type="expression" dxfId="22" priority="20">
      <formula>MOD($D65,1)=0</formula>
    </cfRule>
  </conditionalFormatting>
  <conditionalFormatting sqref="B65:K67 B69:K69">
    <cfRule type="expression" dxfId="21" priority="18">
      <formula>MOD(B65,1)&gt;0</formula>
    </cfRule>
  </conditionalFormatting>
  <conditionalFormatting sqref="B66:B67 B69">
    <cfRule type="expression" dxfId="20" priority="16">
      <formula>MOD($D66,1)&lt;&gt;0</formula>
    </cfRule>
    <cfRule type="expression" dxfId="19" priority="17">
      <formula>MOD($D66,1)=0</formula>
    </cfRule>
  </conditionalFormatting>
  <conditionalFormatting sqref="C66:K67">
    <cfRule type="expression" dxfId="18" priority="14">
      <formula>MOD($D66,1)&lt;&gt;0</formula>
    </cfRule>
    <cfRule type="expression" dxfId="17" priority="15">
      <formula>MOD($D66,1)=0</formula>
    </cfRule>
  </conditionalFormatting>
  <conditionalFormatting sqref="C69:K69">
    <cfRule type="expression" dxfId="16" priority="12">
      <formula>MOD($D69,1)&lt;&gt;0</formula>
    </cfRule>
    <cfRule type="expression" dxfId="15" priority="13">
      <formula>MOD($D69,1)=0</formula>
    </cfRule>
  </conditionalFormatting>
  <conditionalFormatting sqref="B70:K71">
    <cfRule type="expression" dxfId="14" priority="5">
      <formula>MOD(B70,1)&gt;0</formula>
    </cfRule>
  </conditionalFormatting>
  <conditionalFormatting sqref="B70:B71">
    <cfRule type="expression" dxfId="13" priority="3">
      <formula>MOD($D70,1)&lt;&gt;0</formula>
    </cfRule>
    <cfRule type="expression" dxfId="12" priority="4">
      <formula>MOD($D70,1)=0</formula>
    </cfRule>
  </conditionalFormatting>
  <conditionalFormatting sqref="C70:K71">
    <cfRule type="expression" dxfId="11" priority="1">
      <formula>MOD($D70,1)&lt;&gt;0</formula>
    </cfRule>
    <cfRule type="expression" dxfId="10" priority="2">
      <formula>MOD($D70,1)=0</formula>
    </cfRule>
  </conditionalFormatting>
  <pageMargins left="0.7" right="0.7" top="0.75" bottom="0.75" header="0.3" footer="0.3"/>
  <pageSetup paperSize="9" orientation="landscape" r:id="rId1"/>
  <ignoredErrors>
    <ignoredError sqref="B29:K29" formulaRange="1"/>
  </ignoredErrors>
  <extLst>
    <ext xmlns:x14="http://schemas.microsoft.com/office/spreadsheetml/2009/9/main" uri="{78C0D931-6437-407d-A8EE-F0AAD7539E65}">
      <x14:conditionalFormattings>
        <x14:conditionalFormatting xmlns:xm="http://schemas.microsoft.com/office/excel/2006/main">
          <x14:cfRule type="expression" priority="27" id="{E6DC9586-F495-4FBC-BF1C-51A153FED4F9}">
            <xm:f>MOD('Summer Scheduled Capacities'!B26,1)&gt;0</xm:f>
            <x14:dxf>
              <numFmt numFmtId="164" formatCode="#,##0.0;#,##0"/>
            </x14:dxf>
          </x14:cfRule>
          <xm:sqref>B27:K27</xm:sqref>
        </x14:conditionalFormatting>
        <x14:conditionalFormatting xmlns:xm="http://schemas.microsoft.com/office/excel/2006/main">
          <x14:cfRule type="expression" priority="11" id="{2B74A380-068E-41EC-9664-7A97C6A4304C}">
            <xm:f>MOD('Summer Scheduled Capacities'!B69,1)&gt;0</xm:f>
            <x14:dxf>
              <numFmt numFmtId="164" formatCode="#,##0.0;#,##0"/>
            </x14:dxf>
          </x14:cfRule>
          <xm:sqref>B68:K68</xm:sqref>
        </x14:conditionalFormatting>
        <x14:conditionalFormatting xmlns:xm="http://schemas.microsoft.com/office/excel/2006/main">
          <x14:cfRule type="expression" priority="60" id="{D7E8EC41-3464-4CF9-BAC7-B458B81635EA}">
            <xm:f>MOD('Summer Scheduled Capacities'!$D25,1)&lt;&gt;0</xm:f>
            <x14:dxf>
              <numFmt numFmtId="165" formatCode="#,##0.0"/>
            </x14:dxf>
          </x14:cfRule>
          <x14:cfRule type="expression" priority="61" id="{AA653207-0FD0-4E09-AF12-247197BE135C}">
            <xm:f>MOD('Summer Scheduled Capacities'!$D25,1)=0</xm:f>
            <x14:dxf>
              <numFmt numFmtId="3" formatCode="#,##0"/>
            </x14:dxf>
          </x14:cfRule>
          <xm:sqref>C29:K29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67"/>
  <sheetViews>
    <sheetView workbookViewId="0"/>
  </sheetViews>
  <sheetFormatPr defaultRowHeight="14.25" x14ac:dyDescent="0.2"/>
  <cols>
    <col min="1" max="1" width="21.125" customWidth="1"/>
    <col min="2" max="2" width="21" customWidth="1"/>
    <col min="3" max="3" width="10.125" style="45" bestFit="1" customWidth="1"/>
    <col min="4" max="4" width="12.875" style="45" customWidth="1"/>
    <col min="5" max="5" width="17.375" style="45"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7" max="17" width="9" style="52"/>
  </cols>
  <sheetData>
    <row r="1" spans="1:31" ht="19.5" x14ac:dyDescent="0.2">
      <c r="A1" s="9" t="s">
        <v>162</v>
      </c>
      <c r="E1" s="44"/>
      <c r="F1" s="39"/>
      <c r="G1" s="39"/>
      <c r="H1" s="39"/>
      <c r="I1" s="39"/>
      <c r="J1" s="39"/>
      <c r="K1" s="39"/>
      <c r="L1" s="39"/>
      <c r="M1" s="39"/>
      <c r="N1" s="39"/>
      <c r="O1" s="39"/>
    </row>
    <row r="2" spans="1:31" ht="34.5" thickBot="1" x14ac:dyDescent="0.25">
      <c r="A2" s="27" t="s">
        <v>97</v>
      </c>
      <c r="B2" s="27" t="s">
        <v>67</v>
      </c>
      <c r="C2" s="28" t="s">
        <v>47</v>
      </c>
      <c r="D2" s="28" t="s">
        <v>48</v>
      </c>
      <c r="E2" s="28" t="s">
        <v>49</v>
      </c>
      <c r="F2" s="28" t="s">
        <v>50</v>
      </c>
      <c r="G2" s="28" t="s">
        <v>51</v>
      </c>
      <c r="H2" s="28" t="s">
        <v>52</v>
      </c>
      <c r="I2" s="28" t="s">
        <v>21</v>
      </c>
      <c r="J2" s="28" t="s">
        <v>53</v>
      </c>
      <c r="K2" s="28" t="s">
        <v>54</v>
      </c>
      <c r="L2" s="28" t="s">
        <v>55</v>
      </c>
      <c r="M2" s="28" t="s">
        <v>43</v>
      </c>
      <c r="N2" s="29" t="s">
        <v>56</v>
      </c>
      <c r="O2" s="39"/>
      <c r="P2" s="39"/>
      <c r="Q2" s="39"/>
      <c r="R2" s="39"/>
      <c r="S2" s="39"/>
      <c r="T2" s="39"/>
      <c r="U2" s="39"/>
      <c r="V2" s="39"/>
      <c r="W2" s="39"/>
      <c r="X2" s="39"/>
      <c r="Y2" s="39"/>
      <c r="Z2" s="39"/>
      <c r="AA2" s="39"/>
      <c r="AB2" s="39"/>
      <c r="AC2" s="39"/>
      <c r="AD2" s="39"/>
      <c r="AE2" s="39"/>
    </row>
    <row r="3" spans="1:31" ht="15.75" thickTop="1" thickBot="1" x14ac:dyDescent="0.25">
      <c r="A3" s="109" t="s">
        <v>410</v>
      </c>
      <c r="B3" s="103" t="s">
        <v>411</v>
      </c>
      <c r="C3" s="92" t="s">
        <v>130</v>
      </c>
      <c r="D3" s="67" t="s">
        <v>102</v>
      </c>
      <c r="E3" s="102" t="s">
        <v>61</v>
      </c>
      <c r="F3" s="105" t="s">
        <v>62</v>
      </c>
      <c r="G3" s="106"/>
      <c r="H3" s="105"/>
      <c r="I3" s="106"/>
      <c r="J3" s="105"/>
      <c r="K3" s="102" t="s">
        <v>25</v>
      </c>
      <c r="L3" s="108">
        <v>320</v>
      </c>
      <c r="M3" s="101" t="s">
        <v>45</v>
      </c>
      <c r="N3" s="107" t="s">
        <v>59</v>
      </c>
      <c r="O3" s="39"/>
      <c r="P3" s="39"/>
      <c r="Q3" s="39"/>
      <c r="R3" s="39"/>
      <c r="S3" s="39"/>
      <c r="T3" s="39"/>
      <c r="U3" s="39"/>
      <c r="V3" s="39"/>
      <c r="W3" s="39"/>
      <c r="X3" s="39"/>
      <c r="Y3" s="39"/>
      <c r="Z3" s="39"/>
      <c r="AA3" s="39"/>
      <c r="AB3" s="39"/>
      <c r="AC3" s="39"/>
      <c r="AD3" s="39"/>
      <c r="AE3" s="39"/>
    </row>
    <row r="4" spans="1:31" ht="15" thickBot="1" x14ac:dyDescent="0.25">
      <c r="A4" s="109" t="s">
        <v>98</v>
      </c>
      <c r="B4" s="103" t="s">
        <v>99</v>
      </c>
      <c r="C4" s="92" t="s">
        <v>412</v>
      </c>
      <c r="D4" s="67" t="s">
        <v>57</v>
      </c>
      <c r="E4" s="102" t="s">
        <v>276</v>
      </c>
      <c r="F4" s="105"/>
      <c r="G4" s="106"/>
      <c r="H4" s="105"/>
      <c r="I4" s="106"/>
      <c r="J4" s="105"/>
      <c r="K4" s="102" t="s">
        <v>25</v>
      </c>
      <c r="L4" s="108">
        <v>140</v>
      </c>
      <c r="M4" s="101" t="s">
        <v>58</v>
      </c>
      <c r="N4" s="107" t="s">
        <v>59</v>
      </c>
      <c r="O4" s="39"/>
      <c r="P4" s="39"/>
      <c r="Q4" s="39"/>
      <c r="R4" s="39"/>
      <c r="S4" s="39"/>
      <c r="T4" s="39"/>
      <c r="U4" s="39"/>
      <c r="V4" s="39"/>
      <c r="W4" s="39"/>
      <c r="X4" s="39"/>
      <c r="Y4" s="39"/>
      <c r="Z4" s="39"/>
      <c r="AA4" s="39"/>
      <c r="AB4" s="39"/>
      <c r="AC4" s="39"/>
      <c r="AD4" s="39"/>
      <c r="AE4" s="39"/>
    </row>
    <row r="5" spans="1:31" ht="15" thickBot="1" x14ac:dyDescent="0.25">
      <c r="A5" s="109" t="s">
        <v>104</v>
      </c>
      <c r="B5" s="103" t="s">
        <v>105</v>
      </c>
      <c r="C5" s="92" t="s">
        <v>101</v>
      </c>
      <c r="D5" s="67" t="s">
        <v>69</v>
      </c>
      <c r="E5" s="102" t="s">
        <v>293</v>
      </c>
      <c r="F5" s="105" t="s">
        <v>62</v>
      </c>
      <c r="G5" s="106"/>
      <c r="H5" s="105"/>
      <c r="I5" s="106"/>
      <c r="J5" s="105"/>
      <c r="K5" s="102" t="s">
        <v>25</v>
      </c>
      <c r="L5" s="108" t="s">
        <v>413</v>
      </c>
      <c r="M5" s="101" t="s">
        <v>45</v>
      </c>
      <c r="N5" s="107" t="s">
        <v>59</v>
      </c>
      <c r="O5" s="39"/>
      <c r="P5" s="39"/>
      <c r="Q5" s="39"/>
      <c r="R5" s="39"/>
      <c r="S5" s="39"/>
      <c r="T5" s="39"/>
      <c r="U5" s="39"/>
      <c r="V5" s="39"/>
      <c r="W5" s="39"/>
      <c r="X5" s="39"/>
      <c r="Y5" s="39"/>
      <c r="Z5" s="39"/>
      <c r="AA5" s="39"/>
      <c r="AB5" s="39"/>
      <c r="AC5" s="39"/>
      <c r="AD5" s="39"/>
      <c r="AE5" s="39"/>
    </row>
    <row r="6" spans="1:31" ht="15" thickBot="1" x14ac:dyDescent="0.25">
      <c r="A6" s="109" t="s">
        <v>106</v>
      </c>
      <c r="B6" s="103" t="s">
        <v>63</v>
      </c>
      <c r="C6" s="92" t="s">
        <v>107</v>
      </c>
      <c r="D6" s="67" t="s">
        <v>57</v>
      </c>
      <c r="E6" s="102" t="s">
        <v>276</v>
      </c>
      <c r="F6" s="105"/>
      <c r="G6" s="106"/>
      <c r="H6" s="105"/>
      <c r="I6" s="106"/>
      <c r="J6" s="105"/>
      <c r="K6" s="102" t="s">
        <v>25</v>
      </c>
      <c r="L6" s="108">
        <v>200</v>
      </c>
      <c r="M6" s="101" t="s">
        <v>58</v>
      </c>
      <c r="N6" s="107" t="s">
        <v>59</v>
      </c>
      <c r="O6" s="39"/>
      <c r="P6" s="39"/>
      <c r="Q6" s="39"/>
      <c r="R6" s="39"/>
      <c r="S6" s="39"/>
      <c r="T6" s="39"/>
      <c r="U6" s="39"/>
      <c r="V6" s="39"/>
      <c r="W6" s="39"/>
      <c r="X6" s="39"/>
      <c r="Y6" s="39"/>
      <c r="Z6" s="39"/>
      <c r="AA6" s="39"/>
      <c r="AB6" s="39"/>
      <c r="AC6" s="39"/>
      <c r="AD6" s="39"/>
      <c r="AE6" s="39"/>
    </row>
    <row r="7" spans="1:31" ht="15" thickBot="1" x14ac:dyDescent="0.25">
      <c r="A7" s="109" t="s">
        <v>108</v>
      </c>
      <c r="B7" s="103" t="s">
        <v>109</v>
      </c>
      <c r="C7" s="92" t="s">
        <v>135</v>
      </c>
      <c r="D7" s="67" t="s">
        <v>57</v>
      </c>
      <c r="E7" s="102" t="s">
        <v>276</v>
      </c>
      <c r="F7" s="105"/>
      <c r="G7" s="106"/>
      <c r="H7" s="105"/>
      <c r="I7" s="106"/>
      <c r="J7" s="105"/>
      <c r="K7" s="102" t="s">
        <v>25</v>
      </c>
      <c r="L7" s="108">
        <v>75</v>
      </c>
      <c r="M7" s="101" t="s">
        <v>58</v>
      </c>
      <c r="N7" s="107" t="s">
        <v>59</v>
      </c>
      <c r="O7" s="39"/>
      <c r="P7" s="39"/>
      <c r="Q7" s="39"/>
      <c r="R7" s="39"/>
      <c r="S7" s="39"/>
      <c r="T7" s="39"/>
      <c r="U7" s="39"/>
      <c r="V7" s="39"/>
      <c r="W7" s="39"/>
      <c r="X7" s="39"/>
      <c r="Y7" s="39"/>
      <c r="Z7" s="39"/>
      <c r="AA7" s="39"/>
      <c r="AB7" s="39"/>
      <c r="AC7" s="39"/>
      <c r="AD7" s="39"/>
      <c r="AE7" s="39"/>
    </row>
    <row r="8" spans="1:31" ht="15" thickBot="1" x14ac:dyDescent="0.25">
      <c r="A8" s="132" t="s">
        <v>370</v>
      </c>
      <c r="B8" s="134" t="s">
        <v>110</v>
      </c>
      <c r="C8" s="92" t="s">
        <v>107</v>
      </c>
      <c r="D8" s="67" t="s">
        <v>57</v>
      </c>
      <c r="E8" s="102" t="s">
        <v>276</v>
      </c>
      <c r="F8" s="105" t="s">
        <v>62</v>
      </c>
      <c r="G8" s="106" t="s">
        <v>62</v>
      </c>
      <c r="H8" s="105" t="s">
        <v>62</v>
      </c>
      <c r="I8" s="106" t="s">
        <v>62</v>
      </c>
      <c r="J8" s="105" t="s">
        <v>62</v>
      </c>
      <c r="K8" s="102" t="s">
        <v>313</v>
      </c>
      <c r="L8" s="108" t="s">
        <v>414</v>
      </c>
      <c r="M8" s="101" t="s">
        <v>58</v>
      </c>
      <c r="N8" s="107">
        <v>42064</v>
      </c>
      <c r="O8" s="39"/>
      <c r="P8" s="39"/>
      <c r="Q8" s="39"/>
      <c r="R8" s="39"/>
      <c r="S8" s="39"/>
      <c r="T8" s="39"/>
      <c r="U8" s="39"/>
      <c r="V8" s="39"/>
      <c r="W8" s="39"/>
      <c r="X8" s="39"/>
      <c r="Y8" s="39"/>
      <c r="Z8" s="39"/>
      <c r="AA8" s="39"/>
      <c r="AB8" s="39"/>
      <c r="AC8" s="39"/>
      <c r="AD8" s="39"/>
      <c r="AE8" s="39"/>
    </row>
    <row r="9" spans="1:31" ht="15" thickBot="1" x14ac:dyDescent="0.25">
      <c r="A9" s="133"/>
      <c r="B9" s="135"/>
      <c r="C9" s="92" t="s">
        <v>371</v>
      </c>
      <c r="D9" s="67" t="s">
        <v>57</v>
      </c>
      <c r="E9" s="102" t="s">
        <v>276</v>
      </c>
      <c r="F9" s="105"/>
      <c r="G9" s="106"/>
      <c r="H9" s="105" t="s">
        <v>62</v>
      </c>
      <c r="I9" s="106"/>
      <c r="J9" s="105"/>
      <c r="K9" s="102" t="s">
        <v>25</v>
      </c>
      <c r="L9" s="108" t="s">
        <v>59</v>
      </c>
      <c r="M9" s="101" t="s">
        <v>58</v>
      </c>
      <c r="N9" s="107" t="s">
        <v>59</v>
      </c>
      <c r="O9" s="39"/>
      <c r="P9" s="39"/>
      <c r="Q9" s="39"/>
      <c r="R9" s="39"/>
      <c r="S9" s="39"/>
      <c r="T9" s="39"/>
      <c r="U9" s="39"/>
      <c r="V9" s="39"/>
      <c r="W9" s="39"/>
      <c r="X9" s="39"/>
      <c r="Y9" s="39"/>
      <c r="Z9" s="39"/>
      <c r="AA9" s="39"/>
      <c r="AB9" s="39"/>
      <c r="AC9" s="39"/>
      <c r="AD9" s="39"/>
      <c r="AE9" s="39"/>
    </row>
    <row r="10" spans="1:31" s="37" customFormat="1" ht="15" thickBot="1" x14ac:dyDescent="0.25">
      <c r="A10" s="109" t="s">
        <v>111</v>
      </c>
      <c r="B10" s="103" t="s">
        <v>64</v>
      </c>
      <c r="C10" s="92" t="s">
        <v>116</v>
      </c>
      <c r="D10" s="67" t="s">
        <v>57</v>
      </c>
      <c r="E10" s="102" t="s">
        <v>276</v>
      </c>
      <c r="F10" s="105"/>
      <c r="G10" s="106"/>
      <c r="H10" s="105"/>
      <c r="I10" s="106"/>
      <c r="J10" s="105"/>
      <c r="K10" s="102" t="s">
        <v>25</v>
      </c>
      <c r="L10" s="108">
        <v>100</v>
      </c>
      <c r="M10" s="101" t="s">
        <v>58</v>
      </c>
      <c r="N10" s="107" t="s">
        <v>59</v>
      </c>
      <c r="O10" s="87"/>
      <c r="P10" s="87"/>
      <c r="Q10" s="87"/>
      <c r="R10" s="87"/>
      <c r="S10" s="87"/>
      <c r="T10" s="87"/>
      <c r="U10" s="87"/>
      <c r="V10" s="87"/>
      <c r="W10" s="87"/>
      <c r="X10" s="87"/>
      <c r="Y10" s="87"/>
      <c r="Z10" s="87"/>
      <c r="AA10" s="87"/>
      <c r="AB10" s="87"/>
      <c r="AC10" s="87"/>
      <c r="AD10" s="87"/>
      <c r="AE10" s="87"/>
    </row>
    <row r="11" spans="1:31" ht="15" thickBot="1" x14ac:dyDescent="0.25">
      <c r="A11" s="109" t="s">
        <v>112</v>
      </c>
      <c r="B11" s="103" t="s">
        <v>63</v>
      </c>
      <c r="C11" s="92" t="s">
        <v>312</v>
      </c>
      <c r="D11" s="67" t="s">
        <v>57</v>
      </c>
      <c r="E11" s="102" t="s">
        <v>276</v>
      </c>
      <c r="F11" s="105"/>
      <c r="G11" s="106"/>
      <c r="H11" s="105"/>
      <c r="I11" s="106"/>
      <c r="J11" s="105"/>
      <c r="K11" s="102" t="s">
        <v>25</v>
      </c>
      <c r="L11" s="108">
        <v>25</v>
      </c>
      <c r="M11" s="101" t="s">
        <v>113</v>
      </c>
      <c r="N11" s="107" t="s">
        <v>59</v>
      </c>
      <c r="O11" s="39"/>
      <c r="P11" s="39"/>
      <c r="Q11" s="39"/>
      <c r="R11" s="39"/>
      <c r="S11" s="39"/>
      <c r="T11" s="39"/>
      <c r="U11" s="39"/>
      <c r="V11" s="39"/>
      <c r="W11" s="39"/>
      <c r="X11" s="39"/>
      <c r="Y11" s="39"/>
      <c r="Z11" s="39"/>
      <c r="AA11" s="39"/>
      <c r="AB11" s="39"/>
      <c r="AC11" s="39"/>
      <c r="AD11" s="39"/>
      <c r="AE11" s="39"/>
    </row>
    <row r="12" spans="1:31" ht="23.25" thickBot="1" x14ac:dyDescent="0.25">
      <c r="A12" s="109" t="s">
        <v>415</v>
      </c>
      <c r="B12" s="103" t="s">
        <v>416</v>
      </c>
      <c r="C12" s="92" t="s">
        <v>417</v>
      </c>
      <c r="D12" s="67" t="s">
        <v>65</v>
      </c>
      <c r="E12" s="102" t="s">
        <v>117</v>
      </c>
      <c r="F12" s="105" t="s">
        <v>62</v>
      </c>
      <c r="G12" s="106" t="s">
        <v>62</v>
      </c>
      <c r="H12" s="105" t="s">
        <v>62</v>
      </c>
      <c r="I12" s="106" t="s">
        <v>62</v>
      </c>
      <c r="J12" s="105" t="s">
        <v>62</v>
      </c>
      <c r="K12" s="102" t="s">
        <v>313</v>
      </c>
      <c r="L12" s="108">
        <v>53</v>
      </c>
      <c r="M12" s="101" t="s">
        <v>58</v>
      </c>
      <c r="N12" s="107">
        <v>42246</v>
      </c>
      <c r="O12" s="39"/>
      <c r="P12" s="39"/>
      <c r="Q12" s="39"/>
      <c r="R12" s="39"/>
      <c r="S12" s="39"/>
      <c r="T12" s="39"/>
      <c r="U12" s="39"/>
      <c r="V12" s="39"/>
      <c r="W12" s="39"/>
      <c r="X12" s="39"/>
      <c r="Y12" s="39"/>
      <c r="Z12" s="39"/>
      <c r="AA12" s="39"/>
      <c r="AB12" s="39"/>
      <c r="AC12" s="39"/>
      <c r="AD12" s="39"/>
      <c r="AE12" s="39"/>
    </row>
    <row r="13" spans="1:31" s="37" customFormat="1" ht="15" thickBot="1" x14ac:dyDescent="0.25">
      <c r="A13" s="109" t="s">
        <v>115</v>
      </c>
      <c r="B13" s="103" t="s">
        <v>64</v>
      </c>
      <c r="C13" s="92" t="s">
        <v>116</v>
      </c>
      <c r="D13" s="67" t="s">
        <v>57</v>
      </c>
      <c r="E13" s="102" t="s">
        <v>276</v>
      </c>
      <c r="F13" s="105"/>
      <c r="G13" s="106"/>
      <c r="H13" s="105"/>
      <c r="I13" s="106"/>
      <c r="J13" s="105"/>
      <c r="K13" s="102" t="s">
        <v>25</v>
      </c>
      <c r="L13" s="108">
        <v>100</v>
      </c>
      <c r="M13" s="101" t="s">
        <v>58</v>
      </c>
      <c r="N13" s="107">
        <v>42461</v>
      </c>
      <c r="O13" s="39"/>
      <c r="P13" s="39"/>
      <c r="Q13" s="39"/>
      <c r="R13" s="39"/>
      <c r="S13" s="39"/>
      <c r="T13" s="39"/>
      <c r="U13" s="39"/>
      <c r="V13" s="39"/>
      <c r="W13" s="39"/>
      <c r="X13" s="39"/>
      <c r="Y13" s="39"/>
      <c r="Z13" s="39"/>
      <c r="AA13" s="39"/>
      <c r="AB13" s="39"/>
      <c r="AC13" s="39"/>
      <c r="AD13" s="39"/>
      <c r="AE13" s="39"/>
    </row>
    <row r="14" spans="1:31" ht="15" thickBot="1" x14ac:dyDescent="0.25">
      <c r="A14" s="109" t="s">
        <v>296</v>
      </c>
      <c r="B14" s="103" t="s">
        <v>64</v>
      </c>
      <c r="C14" s="92" t="s">
        <v>314</v>
      </c>
      <c r="D14" s="67" t="s">
        <v>65</v>
      </c>
      <c r="E14" s="102" t="s">
        <v>117</v>
      </c>
      <c r="F14" s="105"/>
      <c r="G14" s="106"/>
      <c r="H14" s="105"/>
      <c r="I14" s="106"/>
      <c r="J14" s="105"/>
      <c r="K14" s="102" t="s">
        <v>25</v>
      </c>
      <c r="L14" s="108">
        <v>0.37</v>
      </c>
      <c r="M14" s="101" t="s">
        <v>113</v>
      </c>
      <c r="N14" s="107" t="s">
        <v>59</v>
      </c>
      <c r="O14" s="39"/>
      <c r="P14" s="39"/>
      <c r="Q14" s="39"/>
      <c r="R14" s="39"/>
      <c r="S14" s="39"/>
      <c r="T14" s="39"/>
      <c r="U14" s="39"/>
      <c r="V14" s="39"/>
      <c r="W14" s="39"/>
      <c r="X14" s="39"/>
      <c r="Y14" s="39"/>
      <c r="Z14" s="39"/>
      <c r="AA14" s="39"/>
      <c r="AB14" s="39"/>
      <c r="AC14" s="39"/>
      <c r="AD14" s="39"/>
      <c r="AE14" s="39"/>
    </row>
    <row r="15" spans="1:31" ht="15" thickBot="1" x14ac:dyDescent="0.25">
      <c r="A15" s="109" t="s">
        <v>118</v>
      </c>
      <c r="B15" s="103" t="s">
        <v>418</v>
      </c>
      <c r="C15" s="92" t="s">
        <v>419</v>
      </c>
      <c r="D15" s="67" t="s">
        <v>65</v>
      </c>
      <c r="E15" s="102" t="s">
        <v>117</v>
      </c>
      <c r="F15" s="105"/>
      <c r="G15" s="106"/>
      <c r="H15" s="105"/>
      <c r="I15" s="106"/>
      <c r="J15" s="105"/>
      <c r="K15" s="102" t="s">
        <v>25</v>
      </c>
      <c r="L15" s="108">
        <v>33.659999999999997</v>
      </c>
      <c r="M15" s="101" t="s">
        <v>58</v>
      </c>
      <c r="N15" s="107" t="s">
        <v>59</v>
      </c>
      <c r="O15" s="39"/>
      <c r="P15" s="39"/>
      <c r="Q15" s="39"/>
      <c r="R15" s="39"/>
      <c r="S15" s="39"/>
      <c r="T15" s="39"/>
      <c r="U15" s="39"/>
      <c r="V15" s="39"/>
      <c r="W15" s="39"/>
      <c r="X15" s="39"/>
      <c r="Y15" s="39"/>
      <c r="Z15" s="39"/>
      <c r="AA15" s="39"/>
      <c r="AB15" s="39"/>
      <c r="AC15" s="39"/>
      <c r="AD15" s="39"/>
      <c r="AE15" s="39"/>
    </row>
    <row r="16" spans="1:31" ht="34.5" thickBot="1" x14ac:dyDescent="0.25">
      <c r="A16" s="109" t="s">
        <v>297</v>
      </c>
      <c r="B16" s="103" t="s">
        <v>298</v>
      </c>
      <c r="C16" s="92">
        <v>1</v>
      </c>
      <c r="D16" s="67" t="s">
        <v>288</v>
      </c>
      <c r="E16" s="102" t="s">
        <v>164</v>
      </c>
      <c r="F16" s="105"/>
      <c r="G16" s="106"/>
      <c r="H16" s="105"/>
      <c r="I16" s="106"/>
      <c r="J16" s="105"/>
      <c r="K16" s="102" t="s">
        <v>25</v>
      </c>
      <c r="L16" s="108">
        <v>8</v>
      </c>
      <c r="M16" s="101" t="s">
        <v>113</v>
      </c>
      <c r="N16" s="107">
        <v>42675</v>
      </c>
      <c r="O16" s="39"/>
      <c r="P16" s="39"/>
      <c r="Q16" s="39"/>
      <c r="R16" s="39"/>
      <c r="S16" s="39"/>
      <c r="T16" s="39"/>
      <c r="U16" s="39"/>
      <c r="V16" s="39"/>
      <c r="W16" s="39"/>
      <c r="X16" s="39"/>
      <c r="Y16" s="39"/>
      <c r="Z16" s="39"/>
      <c r="AA16" s="39"/>
      <c r="AB16" s="39"/>
      <c r="AC16" s="39"/>
      <c r="AD16" s="39"/>
      <c r="AE16" s="39"/>
    </row>
    <row r="17" spans="1:31" ht="15" thickBot="1" x14ac:dyDescent="0.25">
      <c r="A17" s="109" t="s">
        <v>119</v>
      </c>
      <c r="B17" s="103" t="s">
        <v>120</v>
      </c>
      <c r="C17" s="92" t="s">
        <v>121</v>
      </c>
      <c r="D17" s="67" t="s">
        <v>57</v>
      </c>
      <c r="E17" s="102" t="s">
        <v>276</v>
      </c>
      <c r="F17" s="105"/>
      <c r="G17" s="106"/>
      <c r="H17" s="105"/>
      <c r="I17" s="106"/>
      <c r="J17" s="105"/>
      <c r="K17" s="102" t="s">
        <v>25</v>
      </c>
      <c r="L17" s="108">
        <v>175</v>
      </c>
      <c r="M17" s="101" t="s">
        <v>58</v>
      </c>
      <c r="N17" s="107">
        <v>42614</v>
      </c>
      <c r="O17" s="39"/>
      <c r="P17" s="39"/>
      <c r="Q17" s="39"/>
      <c r="R17" s="39"/>
      <c r="S17" s="39"/>
      <c r="T17" s="39"/>
      <c r="U17" s="39"/>
      <c r="V17" s="39"/>
      <c r="W17" s="39"/>
      <c r="X17" s="39"/>
      <c r="Y17" s="39"/>
      <c r="Z17" s="39"/>
      <c r="AA17" s="39"/>
      <c r="AB17" s="39"/>
      <c r="AC17" s="39"/>
      <c r="AD17" s="39"/>
      <c r="AE17" s="39"/>
    </row>
    <row r="18" spans="1:31" ht="15" thickBot="1" x14ac:dyDescent="0.25">
      <c r="A18" s="109" t="s">
        <v>122</v>
      </c>
      <c r="B18" s="103" t="s">
        <v>299</v>
      </c>
      <c r="C18" s="92" t="s">
        <v>123</v>
      </c>
      <c r="D18" s="67" t="s">
        <v>57</v>
      </c>
      <c r="E18" s="102" t="s">
        <v>276</v>
      </c>
      <c r="F18" s="105"/>
      <c r="G18" s="106"/>
      <c r="H18" s="105"/>
      <c r="I18" s="106"/>
      <c r="J18" s="105"/>
      <c r="K18" s="102" t="s">
        <v>25</v>
      </c>
      <c r="L18" s="108">
        <v>30</v>
      </c>
      <c r="M18" s="101" t="s">
        <v>58</v>
      </c>
      <c r="N18" s="107" t="s">
        <v>59</v>
      </c>
      <c r="O18" s="39"/>
      <c r="P18" s="39"/>
      <c r="Q18" s="39"/>
      <c r="R18" s="39"/>
      <c r="S18" s="39"/>
      <c r="T18" s="39"/>
      <c r="U18" s="39"/>
      <c r="V18" s="39"/>
      <c r="W18" s="39"/>
      <c r="X18" s="39"/>
      <c r="Y18" s="39"/>
      <c r="Z18" s="39"/>
      <c r="AA18" s="39"/>
      <c r="AB18" s="39"/>
      <c r="AC18" s="39"/>
      <c r="AD18" s="39"/>
      <c r="AE18" s="39"/>
    </row>
    <row r="19" spans="1:31" ht="15" thickBot="1" x14ac:dyDescent="0.25">
      <c r="A19" s="109" t="s">
        <v>420</v>
      </c>
      <c r="B19" s="103" t="s">
        <v>124</v>
      </c>
      <c r="C19" s="92">
        <v>46</v>
      </c>
      <c r="D19" s="67" t="s">
        <v>57</v>
      </c>
      <c r="E19" s="102" t="s">
        <v>276</v>
      </c>
      <c r="F19" s="105" t="s">
        <v>62</v>
      </c>
      <c r="G19" s="106"/>
      <c r="H19" s="105" t="s">
        <v>62</v>
      </c>
      <c r="I19" s="106"/>
      <c r="J19" s="105"/>
      <c r="K19" s="102" t="s">
        <v>25</v>
      </c>
      <c r="L19" s="108">
        <v>92</v>
      </c>
      <c r="M19" s="101" t="s">
        <v>58</v>
      </c>
      <c r="N19" s="107" t="s">
        <v>59</v>
      </c>
      <c r="O19" s="39"/>
      <c r="P19" s="39"/>
      <c r="Q19" s="39"/>
      <c r="R19" s="39"/>
      <c r="S19" s="39"/>
      <c r="T19" s="39"/>
      <c r="U19" s="39"/>
      <c r="V19" s="39"/>
      <c r="W19" s="39"/>
      <c r="X19" s="39"/>
      <c r="Y19" s="39"/>
      <c r="Z19" s="39"/>
      <c r="AA19" s="39"/>
      <c r="AB19" s="39"/>
      <c r="AC19" s="39"/>
      <c r="AD19" s="39"/>
      <c r="AE19" s="39"/>
    </row>
    <row r="20" spans="1:31" ht="15" thickBot="1" x14ac:dyDescent="0.25">
      <c r="A20" s="109" t="s">
        <v>421</v>
      </c>
      <c r="B20" s="103" t="s">
        <v>124</v>
      </c>
      <c r="C20" s="92" t="s">
        <v>422</v>
      </c>
      <c r="D20" s="67" t="s">
        <v>57</v>
      </c>
      <c r="E20" s="102" t="s">
        <v>276</v>
      </c>
      <c r="F20" s="105" t="s">
        <v>62</v>
      </c>
      <c r="G20" s="106"/>
      <c r="H20" s="105"/>
      <c r="I20" s="106"/>
      <c r="J20" s="105"/>
      <c r="K20" s="102" t="s">
        <v>25</v>
      </c>
      <c r="L20" s="108">
        <v>58</v>
      </c>
      <c r="M20" s="101" t="s">
        <v>58</v>
      </c>
      <c r="N20" s="107" t="s">
        <v>59</v>
      </c>
      <c r="O20" s="39"/>
      <c r="P20" s="39"/>
      <c r="Q20" s="39"/>
      <c r="R20" s="39"/>
      <c r="S20" s="39"/>
      <c r="T20" s="39"/>
      <c r="U20" s="39"/>
      <c r="V20" s="39"/>
      <c r="W20" s="39"/>
      <c r="X20" s="39"/>
      <c r="Y20" s="39"/>
      <c r="Z20" s="39"/>
      <c r="AA20" s="39"/>
      <c r="AB20" s="39"/>
      <c r="AC20" s="39"/>
      <c r="AD20" s="39"/>
      <c r="AE20" s="39"/>
    </row>
    <row r="21" spans="1:31" ht="15" thickBot="1" x14ac:dyDescent="0.25">
      <c r="A21" s="109" t="s">
        <v>125</v>
      </c>
      <c r="B21" s="103" t="s">
        <v>126</v>
      </c>
      <c r="C21" s="92" t="s">
        <v>127</v>
      </c>
      <c r="D21" s="67" t="s">
        <v>57</v>
      </c>
      <c r="E21" s="102" t="s">
        <v>276</v>
      </c>
      <c r="F21" s="105"/>
      <c r="G21" s="106"/>
      <c r="H21" s="105"/>
      <c r="I21" s="106"/>
      <c r="J21" s="105"/>
      <c r="K21" s="102" t="s">
        <v>25</v>
      </c>
      <c r="L21" s="108">
        <v>135</v>
      </c>
      <c r="M21" s="101" t="s">
        <v>58</v>
      </c>
      <c r="N21" s="107" t="s">
        <v>59</v>
      </c>
      <c r="O21" s="39"/>
      <c r="P21" s="39"/>
      <c r="Q21" s="39"/>
      <c r="R21" s="39"/>
      <c r="S21" s="39"/>
      <c r="T21" s="39"/>
      <c r="U21" s="39"/>
      <c r="V21" s="39"/>
      <c r="W21" s="39"/>
      <c r="X21" s="39"/>
      <c r="Y21" s="39"/>
      <c r="Z21" s="39"/>
      <c r="AA21" s="39"/>
      <c r="AB21" s="39"/>
      <c r="AC21" s="39"/>
      <c r="AD21" s="39"/>
      <c r="AE21" s="39"/>
    </row>
    <row r="22" spans="1:31" ht="15" thickBot="1" x14ac:dyDescent="0.25">
      <c r="A22" s="109" t="s">
        <v>128</v>
      </c>
      <c r="B22" s="103" t="s">
        <v>129</v>
      </c>
      <c r="C22" s="92" t="s">
        <v>130</v>
      </c>
      <c r="D22" s="67" t="s">
        <v>102</v>
      </c>
      <c r="E22" s="102" t="s">
        <v>61</v>
      </c>
      <c r="F22" s="105"/>
      <c r="G22" s="106"/>
      <c r="H22" s="105"/>
      <c r="I22" s="106"/>
      <c r="J22" s="105"/>
      <c r="K22" s="102" t="s">
        <v>25</v>
      </c>
      <c r="L22" s="108">
        <v>500</v>
      </c>
      <c r="M22" s="101" t="s">
        <v>45</v>
      </c>
      <c r="N22" s="107" t="s">
        <v>59</v>
      </c>
      <c r="O22" s="39"/>
      <c r="P22" s="39"/>
      <c r="Q22" s="39"/>
      <c r="R22" s="39"/>
      <c r="S22" s="39"/>
      <c r="T22" s="39"/>
      <c r="U22" s="39"/>
      <c r="V22" s="39"/>
      <c r="W22" s="39"/>
      <c r="X22" s="39"/>
      <c r="Y22" s="39"/>
      <c r="Z22" s="39"/>
      <c r="AA22" s="39"/>
      <c r="AB22" s="39"/>
      <c r="AC22" s="39"/>
      <c r="AD22" s="39"/>
      <c r="AE22" s="39"/>
    </row>
    <row r="23" spans="1:31" ht="15" thickBot="1" x14ac:dyDescent="0.25">
      <c r="A23" s="109" t="s">
        <v>131</v>
      </c>
      <c r="B23" s="103" t="s">
        <v>64</v>
      </c>
      <c r="C23" s="92" t="s">
        <v>132</v>
      </c>
      <c r="D23" s="67" t="s">
        <v>57</v>
      </c>
      <c r="E23" s="102" t="s">
        <v>276</v>
      </c>
      <c r="F23" s="105"/>
      <c r="G23" s="106"/>
      <c r="H23" s="105"/>
      <c r="I23" s="106"/>
      <c r="J23" s="105"/>
      <c r="K23" s="102" t="s">
        <v>25</v>
      </c>
      <c r="L23" s="108">
        <v>129</v>
      </c>
      <c r="M23" s="101" t="s">
        <v>58</v>
      </c>
      <c r="N23" s="107">
        <v>42552</v>
      </c>
      <c r="O23" s="39"/>
      <c r="P23" s="39"/>
      <c r="Q23" s="39"/>
      <c r="R23" s="39"/>
      <c r="S23" s="39"/>
      <c r="T23" s="39"/>
      <c r="U23" s="39"/>
      <c r="V23" s="39"/>
      <c r="W23" s="39"/>
      <c r="X23" s="39"/>
      <c r="Y23" s="39"/>
      <c r="Z23" s="39"/>
      <c r="AA23" s="39"/>
      <c r="AB23" s="39"/>
      <c r="AC23" s="39"/>
      <c r="AD23" s="39"/>
      <c r="AE23" s="39"/>
    </row>
    <row r="24" spans="1:31" ht="15" thickBot="1" x14ac:dyDescent="0.25">
      <c r="A24" s="109" t="s">
        <v>133</v>
      </c>
      <c r="B24" s="103" t="s">
        <v>134</v>
      </c>
      <c r="C24" s="92" t="s">
        <v>135</v>
      </c>
      <c r="D24" s="67" t="s">
        <v>57</v>
      </c>
      <c r="E24" s="102" t="s">
        <v>276</v>
      </c>
      <c r="F24" s="105" t="s">
        <v>62</v>
      </c>
      <c r="G24" s="106"/>
      <c r="H24" s="105"/>
      <c r="I24" s="106"/>
      <c r="J24" s="105"/>
      <c r="K24" s="102" t="s">
        <v>25</v>
      </c>
      <c r="L24" s="108">
        <v>100</v>
      </c>
      <c r="M24" s="101" t="s">
        <v>58</v>
      </c>
      <c r="N24" s="107" t="s">
        <v>59</v>
      </c>
      <c r="O24" s="39"/>
      <c r="P24" s="39"/>
      <c r="Q24" s="39"/>
      <c r="R24" s="39"/>
      <c r="S24" s="39"/>
      <c r="T24" s="39"/>
      <c r="U24" s="39"/>
      <c r="V24" s="39"/>
      <c r="W24" s="39"/>
      <c r="X24" s="39"/>
      <c r="Y24" s="39"/>
      <c r="Z24" s="39"/>
      <c r="AA24" s="39"/>
      <c r="AB24" s="39"/>
      <c r="AC24" s="39"/>
      <c r="AD24" s="39"/>
      <c r="AE24" s="39"/>
    </row>
    <row r="25" spans="1:31" ht="23.25" thickBot="1" x14ac:dyDescent="0.25">
      <c r="A25" s="109" t="s">
        <v>136</v>
      </c>
      <c r="B25" s="103" t="s">
        <v>63</v>
      </c>
      <c r="C25" s="92" t="s">
        <v>101</v>
      </c>
      <c r="D25" s="67" t="s">
        <v>137</v>
      </c>
      <c r="E25" s="102" t="s">
        <v>59</v>
      </c>
      <c r="F25" s="105"/>
      <c r="G25" s="106"/>
      <c r="H25" s="105"/>
      <c r="I25" s="106"/>
      <c r="J25" s="105"/>
      <c r="K25" s="102" t="s">
        <v>25</v>
      </c>
      <c r="L25" s="108">
        <v>15</v>
      </c>
      <c r="M25" s="101" t="s">
        <v>58</v>
      </c>
      <c r="N25" s="107" t="s">
        <v>59</v>
      </c>
      <c r="O25" s="39"/>
      <c r="P25" s="39"/>
      <c r="Q25" s="39"/>
      <c r="R25" s="39"/>
      <c r="S25" s="39"/>
      <c r="T25" s="39"/>
      <c r="U25" s="39"/>
      <c r="V25" s="39"/>
      <c r="W25" s="39"/>
      <c r="X25" s="39"/>
      <c r="Y25" s="39"/>
      <c r="Z25" s="39"/>
      <c r="AA25" s="39"/>
      <c r="AB25" s="39"/>
      <c r="AC25" s="39"/>
      <c r="AD25" s="39"/>
      <c r="AE25" s="39"/>
    </row>
    <row r="26" spans="1:31" ht="23.25" thickBot="1" x14ac:dyDescent="0.25">
      <c r="A26" s="109" t="s">
        <v>139</v>
      </c>
      <c r="B26" s="103" t="s">
        <v>423</v>
      </c>
      <c r="C26" s="92" t="s">
        <v>318</v>
      </c>
      <c r="D26" s="67" t="s">
        <v>57</v>
      </c>
      <c r="E26" s="102" t="s">
        <v>276</v>
      </c>
      <c r="F26" s="105" t="s">
        <v>62</v>
      </c>
      <c r="G26" s="106" t="s">
        <v>62</v>
      </c>
      <c r="H26" s="105" t="s">
        <v>62</v>
      </c>
      <c r="I26" s="106" t="s">
        <v>62</v>
      </c>
      <c r="J26" s="105" t="s">
        <v>62</v>
      </c>
      <c r="K26" s="102" t="s">
        <v>313</v>
      </c>
      <c r="L26" s="108">
        <v>165.5</v>
      </c>
      <c r="M26" s="101" t="s">
        <v>58</v>
      </c>
      <c r="N26" s="107">
        <v>41821</v>
      </c>
      <c r="O26" s="39"/>
      <c r="P26" s="39"/>
      <c r="Q26" s="39"/>
      <c r="R26" s="39"/>
      <c r="S26" s="39"/>
      <c r="T26" s="39"/>
      <c r="U26" s="39"/>
      <c r="V26" s="39"/>
      <c r="W26" s="39"/>
      <c r="X26" s="39"/>
      <c r="Y26" s="39"/>
      <c r="Z26" s="39"/>
      <c r="AA26" s="39"/>
      <c r="AB26" s="39"/>
      <c r="AC26" s="39"/>
      <c r="AD26" s="39"/>
      <c r="AE26" s="39"/>
    </row>
    <row r="27" spans="1:31" ht="15" thickBot="1" x14ac:dyDescent="0.25">
      <c r="A27" s="109" t="s">
        <v>404</v>
      </c>
      <c r="B27" s="103" t="s">
        <v>405</v>
      </c>
      <c r="C27" s="92" t="s">
        <v>138</v>
      </c>
      <c r="D27" s="67" t="s">
        <v>57</v>
      </c>
      <c r="E27" s="102" t="s">
        <v>276</v>
      </c>
      <c r="F27" s="105"/>
      <c r="G27" s="106"/>
      <c r="H27" s="105"/>
      <c r="I27" s="106"/>
      <c r="J27" s="105"/>
      <c r="K27" s="102" t="s">
        <v>25</v>
      </c>
      <c r="L27" s="108" t="s">
        <v>424</v>
      </c>
      <c r="M27" s="101" t="s">
        <v>58</v>
      </c>
      <c r="N27" s="107" t="s">
        <v>59</v>
      </c>
      <c r="O27" s="39"/>
      <c r="P27" s="39"/>
      <c r="Q27" s="39"/>
      <c r="R27" s="39"/>
      <c r="S27" s="39"/>
      <c r="T27" s="39"/>
      <c r="U27" s="39"/>
      <c r="V27" s="39"/>
      <c r="W27" s="39"/>
      <c r="X27" s="39"/>
      <c r="Y27" s="39"/>
      <c r="Z27" s="39"/>
      <c r="AA27" s="39"/>
      <c r="AB27" s="39"/>
      <c r="AC27" s="39"/>
      <c r="AD27" s="39"/>
      <c r="AE27" s="39"/>
    </row>
    <row r="28" spans="1:31" ht="15" thickBot="1" x14ac:dyDescent="0.25">
      <c r="A28" s="109" t="s">
        <v>141</v>
      </c>
      <c r="B28" s="103" t="s">
        <v>142</v>
      </c>
      <c r="C28" s="92" t="s">
        <v>425</v>
      </c>
      <c r="D28" s="67" t="s">
        <v>57</v>
      </c>
      <c r="E28" s="102" t="s">
        <v>276</v>
      </c>
      <c r="F28" s="105"/>
      <c r="G28" s="106"/>
      <c r="H28" s="105"/>
      <c r="I28" s="106"/>
      <c r="J28" s="105"/>
      <c r="K28" s="102" t="s">
        <v>25</v>
      </c>
      <c r="L28" s="108">
        <v>60</v>
      </c>
      <c r="M28" s="101" t="s">
        <v>58</v>
      </c>
      <c r="N28" s="107" t="s">
        <v>59</v>
      </c>
      <c r="O28" s="39"/>
      <c r="P28" s="39"/>
      <c r="Q28" s="39"/>
      <c r="R28" s="39"/>
      <c r="S28" s="39"/>
      <c r="T28" s="39"/>
      <c r="U28" s="39"/>
      <c r="V28" s="39"/>
      <c r="W28" s="39"/>
      <c r="X28" s="39"/>
      <c r="Y28" s="39"/>
      <c r="Z28" s="39"/>
      <c r="AA28" s="39"/>
      <c r="AB28" s="39"/>
      <c r="AC28" s="39"/>
      <c r="AD28" s="39"/>
      <c r="AE28" s="39"/>
    </row>
    <row r="29" spans="1:31" ht="15" thickBot="1" x14ac:dyDescent="0.25">
      <c r="A29" s="109" t="s">
        <v>143</v>
      </c>
      <c r="B29" s="103" t="s">
        <v>376</v>
      </c>
      <c r="C29" s="92" t="s">
        <v>426</v>
      </c>
      <c r="D29" s="67" t="s">
        <v>57</v>
      </c>
      <c r="E29" s="102" t="s">
        <v>276</v>
      </c>
      <c r="F29" s="105"/>
      <c r="G29" s="106"/>
      <c r="H29" s="105"/>
      <c r="I29" s="106"/>
      <c r="J29" s="105"/>
      <c r="K29" s="102" t="s">
        <v>25</v>
      </c>
      <c r="L29" s="108">
        <v>864</v>
      </c>
      <c r="M29" s="101" t="s">
        <v>58</v>
      </c>
      <c r="N29" s="107" t="s">
        <v>59</v>
      </c>
      <c r="O29" s="39"/>
      <c r="P29" s="39"/>
      <c r="Q29" s="39"/>
      <c r="R29" s="39"/>
      <c r="S29" s="39"/>
      <c r="T29" s="39"/>
      <c r="U29" s="39"/>
      <c r="V29" s="39"/>
      <c r="W29" s="39"/>
      <c r="X29" s="39"/>
      <c r="Y29" s="39"/>
      <c r="Z29" s="39"/>
      <c r="AA29" s="39"/>
      <c r="AB29" s="39"/>
      <c r="AC29" s="39"/>
      <c r="AD29" s="39"/>
      <c r="AE29" s="39"/>
    </row>
    <row r="30" spans="1:31" s="37" customFormat="1" ht="15" thickBot="1" x14ac:dyDescent="0.25">
      <c r="A30" s="109" t="s">
        <v>144</v>
      </c>
      <c r="B30" s="103" t="s">
        <v>64</v>
      </c>
      <c r="C30" s="92" t="s">
        <v>300</v>
      </c>
      <c r="D30" s="67" t="s">
        <v>65</v>
      </c>
      <c r="E30" s="102" t="s">
        <v>117</v>
      </c>
      <c r="F30" s="105"/>
      <c r="G30" s="106"/>
      <c r="H30" s="105"/>
      <c r="I30" s="106"/>
      <c r="J30" s="105"/>
      <c r="K30" s="102" t="s">
        <v>25</v>
      </c>
      <c r="L30" s="108">
        <v>50</v>
      </c>
      <c r="M30" s="101" t="s">
        <v>58</v>
      </c>
      <c r="N30" s="107" t="s">
        <v>59</v>
      </c>
      <c r="O30" s="87"/>
      <c r="P30" s="87"/>
      <c r="Q30" s="87"/>
      <c r="R30" s="87"/>
      <c r="S30" s="87"/>
      <c r="T30" s="87"/>
      <c r="U30" s="87"/>
      <c r="V30" s="87"/>
      <c r="W30" s="87"/>
      <c r="X30" s="87"/>
      <c r="Y30" s="87"/>
      <c r="Z30" s="87"/>
      <c r="AA30" s="87"/>
      <c r="AB30" s="87"/>
      <c r="AC30" s="87"/>
      <c r="AD30" s="87"/>
      <c r="AE30" s="87"/>
    </row>
    <row r="31" spans="1:31" ht="15" thickBot="1" x14ac:dyDescent="0.25">
      <c r="A31" s="109" t="s">
        <v>145</v>
      </c>
      <c r="B31" s="103" t="s">
        <v>64</v>
      </c>
      <c r="C31" s="92" t="s">
        <v>146</v>
      </c>
      <c r="D31" s="67" t="s">
        <v>65</v>
      </c>
      <c r="E31" s="102" t="s">
        <v>117</v>
      </c>
      <c r="F31" s="105"/>
      <c r="G31" s="106"/>
      <c r="H31" s="105"/>
      <c r="I31" s="106"/>
      <c r="J31" s="105"/>
      <c r="K31" s="102" t="s">
        <v>25</v>
      </c>
      <c r="L31" s="108">
        <v>60</v>
      </c>
      <c r="M31" s="101" t="s">
        <v>58</v>
      </c>
      <c r="N31" s="107" t="s">
        <v>59</v>
      </c>
      <c r="O31" s="39"/>
      <c r="P31" s="39"/>
      <c r="Q31" s="39"/>
      <c r="R31" s="39"/>
      <c r="S31" s="39"/>
      <c r="T31" s="39"/>
      <c r="U31" s="39"/>
      <c r="V31" s="39"/>
      <c r="W31" s="39"/>
      <c r="X31" s="39"/>
      <c r="Y31" s="39"/>
      <c r="Z31" s="39"/>
      <c r="AA31" s="39"/>
      <c r="AB31" s="39"/>
      <c r="AC31" s="39"/>
      <c r="AD31" s="39"/>
      <c r="AE31" s="39"/>
    </row>
    <row r="32" spans="1:31" ht="15" thickBot="1" x14ac:dyDescent="0.25">
      <c r="A32" s="109" t="s">
        <v>301</v>
      </c>
      <c r="B32" s="103" t="s">
        <v>302</v>
      </c>
      <c r="C32" s="92">
        <v>1</v>
      </c>
      <c r="D32" s="67" t="s">
        <v>65</v>
      </c>
      <c r="E32" s="102" t="s">
        <v>117</v>
      </c>
      <c r="F32" s="105"/>
      <c r="G32" s="106"/>
      <c r="H32" s="105"/>
      <c r="I32" s="106"/>
      <c r="J32" s="105"/>
      <c r="K32" s="102" t="s">
        <v>25</v>
      </c>
      <c r="L32" s="108">
        <v>56</v>
      </c>
      <c r="M32" s="101" t="s">
        <v>113</v>
      </c>
      <c r="N32" s="107" t="s">
        <v>59</v>
      </c>
      <c r="O32" s="39"/>
      <c r="P32" s="39"/>
      <c r="Q32" s="39"/>
      <c r="R32" s="39"/>
      <c r="S32" s="39"/>
      <c r="T32" s="39"/>
      <c r="U32" s="39"/>
      <c r="V32" s="39"/>
      <c r="W32" s="39"/>
      <c r="X32" s="39"/>
      <c r="Y32" s="39"/>
      <c r="Z32" s="39"/>
      <c r="AA32" s="39"/>
      <c r="AB32" s="39"/>
      <c r="AC32" s="39"/>
      <c r="AD32" s="39"/>
      <c r="AE32" s="39"/>
    </row>
    <row r="33" spans="1:31" ht="23.25" thickBot="1" x14ac:dyDescent="0.25">
      <c r="A33" s="109" t="s">
        <v>427</v>
      </c>
      <c r="B33" s="103" t="s">
        <v>377</v>
      </c>
      <c r="C33" s="92" t="s">
        <v>427</v>
      </c>
      <c r="D33" s="67" t="s">
        <v>65</v>
      </c>
      <c r="E33" s="102" t="s">
        <v>117</v>
      </c>
      <c r="F33" s="105"/>
      <c r="G33" s="106"/>
      <c r="H33" s="105"/>
      <c r="I33" s="106"/>
      <c r="J33" s="105"/>
      <c r="K33" s="102" t="s">
        <v>25</v>
      </c>
      <c r="L33" s="108">
        <v>13</v>
      </c>
      <c r="M33" s="101" t="s">
        <v>113</v>
      </c>
      <c r="N33" s="107" t="s">
        <v>59</v>
      </c>
      <c r="O33" s="39"/>
      <c r="P33" s="39"/>
      <c r="Q33" s="39"/>
      <c r="R33" s="39"/>
      <c r="S33" s="39"/>
      <c r="T33" s="39"/>
      <c r="U33" s="39"/>
      <c r="V33" s="39"/>
      <c r="W33" s="39"/>
      <c r="X33" s="39"/>
      <c r="Y33" s="39"/>
      <c r="Z33" s="39"/>
      <c r="AA33" s="39"/>
      <c r="AB33" s="39"/>
      <c r="AC33" s="39"/>
      <c r="AD33" s="39"/>
      <c r="AE33" s="39"/>
    </row>
    <row r="34" spans="1:31" ht="23.25" thickBot="1" x14ac:dyDescent="0.25">
      <c r="A34" s="109" t="s">
        <v>303</v>
      </c>
      <c r="B34" s="103" t="s">
        <v>428</v>
      </c>
      <c r="C34" s="92" t="s">
        <v>429</v>
      </c>
      <c r="D34" s="67" t="s">
        <v>65</v>
      </c>
      <c r="E34" s="102" t="s">
        <v>117</v>
      </c>
      <c r="F34" s="105" t="s">
        <v>62</v>
      </c>
      <c r="G34" s="106" t="s">
        <v>62</v>
      </c>
      <c r="H34" s="105" t="s">
        <v>62</v>
      </c>
      <c r="I34" s="106" t="s">
        <v>62</v>
      </c>
      <c r="J34" s="105" t="s">
        <v>62</v>
      </c>
      <c r="K34" s="102" t="s">
        <v>313</v>
      </c>
      <c r="L34" s="108">
        <v>102</v>
      </c>
      <c r="M34" s="101" t="s">
        <v>58</v>
      </c>
      <c r="N34" s="107">
        <v>42186</v>
      </c>
      <c r="O34" s="39"/>
      <c r="P34" s="39"/>
      <c r="Q34" s="39"/>
      <c r="R34" s="39"/>
      <c r="S34" s="39"/>
      <c r="T34" s="39"/>
      <c r="U34" s="39"/>
      <c r="V34" s="39"/>
      <c r="W34" s="39"/>
      <c r="X34" s="39"/>
      <c r="Y34" s="39"/>
      <c r="Z34" s="39"/>
      <c r="AA34" s="39"/>
      <c r="AB34" s="39"/>
      <c r="AC34" s="39"/>
      <c r="AD34" s="39"/>
      <c r="AE34" s="39"/>
    </row>
    <row r="35" spans="1:31" ht="15" thickBot="1" x14ac:dyDescent="0.25">
      <c r="A35" s="109" t="s">
        <v>148</v>
      </c>
      <c r="B35" s="103" t="s">
        <v>64</v>
      </c>
      <c r="C35" s="92" t="s">
        <v>304</v>
      </c>
      <c r="D35" s="67" t="s">
        <v>65</v>
      </c>
      <c r="E35" s="102" t="s">
        <v>117</v>
      </c>
      <c r="F35" s="105"/>
      <c r="G35" s="106"/>
      <c r="H35" s="105"/>
      <c r="I35" s="106"/>
      <c r="J35" s="105"/>
      <c r="K35" s="102" t="s">
        <v>25</v>
      </c>
      <c r="L35" s="108" t="s">
        <v>438</v>
      </c>
      <c r="M35" s="101" t="s">
        <v>58</v>
      </c>
      <c r="N35" s="107" t="s">
        <v>59</v>
      </c>
      <c r="O35" s="39"/>
      <c r="P35" s="39"/>
      <c r="Q35" s="39"/>
      <c r="R35" s="39"/>
      <c r="S35" s="39"/>
      <c r="T35" s="39"/>
      <c r="U35" s="39"/>
      <c r="V35" s="39"/>
      <c r="W35" s="39"/>
      <c r="X35" s="39"/>
      <c r="Y35" s="39"/>
      <c r="Z35" s="39"/>
      <c r="AA35" s="39"/>
      <c r="AB35" s="39"/>
      <c r="AC35" s="39"/>
      <c r="AD35" s="39"/>
      <c r="AE35" s="39"/>
    </row>
    <row r="36" spans="1:31" ht="15" thickBot="1" x14ac:dyDescent="0.25">
      <c r="A36" s="132" t="s">
        <v>378</v>
      </c>
      <c r="B36" s="134" t="s">
        <v>379</v>
      </c>
      <c r="C36" s="92" t="s">
        <v>380</v>
      </c>
      <c r="D36" s="67" t="s">
        <v>65</v>
      </c>
      <c r="E36" s="102" t="s">
        <v>117</v>
      </c>
      <c r="F36" s="105"/>
      <c r="G36" s="106"/>
      <c r="H36" s="105"/>
      <c r="I36" s="106" t="s">
        <v>62</v>
      </c>
      <c r="J36" s="105"/>
      <c r="K36" s="102" t="s">
        <v>25</v>
      </c>
      <c r="L36" s="108" t="s">
        <v>430</v>
      </c>
      <c r="M36" s="101" t="s">
        <v>113</v>
      </c>
      <c r="N36" s="107" t="s">
        <v>59</v>
      </c>
      <c r="O36" s="39"/>
      <c r="P36" s="39"/>
      <c r="Q36" s="39"/>
      <c r="R36" s="39"/>
      <c r="S36" s="39"/>
      <c r="T36" s="39"/>
      <c r="U36" s="39"/>
      <c r="V36" s="39"/>
      <c r="W36" s="39"/>
      <c r="X36" s="39"/>
      <c r="Y36" s="39"/>
      <c r="Z36" s="39"/>
      <c r="AA36" s="39"/>
      <c r="AB36" s="39"/>
      <c r="AC36" s="39"/>
      <c r="AD36" s="39"/>
      <c r="AE36" s="39"/>
    </row>
    <row r="37" spans="1:31" s="37" customFormat="1" ht="15" thickBot="1" x14ac:dyDescent="0.25">
      <c r="A37" s="133"/>
      <c r="B37" s="135"/>
      <c r="C37" s="92" t="s">
        <v>312</v>
      </c>
      <c r="D37" s="67" t="s">
        <v>65</v>
      </c>
      <c r="E37" s="102" t="s">
        <v>117</v>
      </c>
      <c r="F37" s="105"/>
      <c r="G37" s="106"/>
      <c r="H37" s="105"/>
      <c r="I37" s="106" t="s">
        <v>62</v>
      </c>
      <c r="J37" s="105"/>
      <c r="K37" s="102" t="s">
        <v>25</v>
      </c>
      <c r="L37" s="108" t="s">
        <v>431</v>
      </c>
      <c r="M37" s="101" t="s">
        <v>113</v>
      </c>
      <c r="N37" s="107">
        <v>42122</v>
      </c>
      <c r="O37" s="39"/>
      <c r="P37" s="39"/>
      <c r="Q37" s="39"/>
      <c r="R37" s="39"/>
      <c r="S37" s="39"/>
      <c r="T37" s="39"/>
      <c r="U37" s="39"/>
      <c r="V37" s="39"/>
      <c r="W37" s="39"/>
      <c r="X37" s="39"/>
      <c r="Y37" s="39"/>
      <c r="Z37" s="39"/>
      <c r="AA37" s="39"/>
      <c r="AB37" s="39"/>
      <c r="AC37" s="39"/>
      <c r="AD37" s="39"/>
      <c r="AE37" s="39"/>
    </row>
    <row r="38" spans="1:31" s="37" customFormat="1" ht="23.25" thickBot="1" x14ac:dyDescent="0.25">
      <c r="A38" s="109" t="s">
        <v>432</v>
      </c>
      <c r="B38" s="103" t="s">
        <v>433</v>
      </c>
      <c r="C38" s="92" t="s">
        <v>434</v>
      </c>
      <c r="D38" s="67" t="s">
        <v>57</v>
      </c>
      <c r="E38" s="102" t="s">
        <v>276</v>
      </c>
      <c r="F38" s="105" t="s">
        <v>62</v>
      </c>
      <c r="G38" s="106"/>
      <c r="H38" s="105"/>
      <c r="I38" s="106"/>
      <c r="J38" s="105"/>
      <c r="K38" s="102" t="s">
        <v>25</v>
      </c>
      <c r="L38" s="108">
        <v>200</v>
      </c>
      <c r="M38" s="101" t="s">
        <v>58</v>
      </c>
      <c r="N38" s="107" t="s">
        <v>59</v>
      </c>
      <c r="O38" s="39"/>
      <c r="P38" s="39"/>
      <c r="Q38" s="39"/>
      <c r="R38" s="39"/>
      <c r="S38" s="39"/>
      <c r="T38" s="39"/>
      <c r="U38" s="39"/>
      <c r="V38" s="39"/>
      <c r="W38" s="39"/>
      <c r="X38" s="39"/>
      <c r="Y38" s="39"/>
      <c r="Z38" s="39"/>
      <c r="AA38" s="39"/>
      <c r="AB38" s="39"/>
      <c r="AC38" s="39"/>
      <c r="AD38" s="39"/>
      <c r="AE38" s="39"/>
    </row>
    <row r="39" spans="1:31" s="37" customFormat="1" ht="23.25" thickBot="1" x14ac:dyDescent="0.25">
      <c r="A39" s="109" t="s">
        <v>381</v>
      </c>
      <c r="B39" s="103" t="s">
        <v>382</v>
      </c>
      <c r="C39" s="92" t="s">
        <v>383</v>
      </c>
      <c r="D39" s="67" t="s">
        <v>65</v>
      </c>
      <c r="E39" s="102" t="s">
        <v>117</v>
      </c>
      <c r="F39" s="105" t="s">
        <v>62</v>
      </c>
      <c r="G39" s="106" t="s">
        <v>62</v>
      </c>
      <c r="H39" s="105" t="s">
        <v>62</v>
      </c>
      <c r="I39" s="106" t="s">
        <v>62</v>
      </c>
      <c r="J39" s="105" t="s">
        <v>62</v>
      </c>
      <c r="K39" s="102" t="s">
        <v>313</v>
      </c>
      <c r="L39" s="108">
        <v>20</v>
      </c>
      <c r="M39" s="101" t="s">
        <v>113</v>
      </c>
      <c r="N39" s="107">
        <v>41852</v>
      </c>
      <c r="O39" s="39"/>
      <c r="P39" s="39"/>
      <c r="Q39" s="39"/>
      <c r="R39" s="39"/>
      <c r="S39" s="39"/>
      <c r="T39" s="39"/>
      <c r="U39" s="39"/>
      <c r="V39" s="39"/>
      <c r="W39" s="39"/>
      <c r="X39" s="39"/>
      <c r="Y39" s="39"/>
      <c r="Z39" s="39"/>
      <c r="AA39" s="39"/>
      <c r="AB39" s="39"/>
      <c r="AC39" s="39"/>
      <c r="AD39" s="39"/>
      <c r="AE39" s="39"/>
    </row>
    <row r="40" spans="1:31" ht="15" thickBot="1" x14ac:dyDescent="0.25">
      <c r="A40" s="109" t="s">
        <v>315</v>
      </c>
      <c r="B40" s="103" t="s">
        <v>316</v>
      </c>
      <c r="C40" s="92" t="s">
        <v>317</v>
      </c>
      <c r="D40" s="67" t="s">
        <v>57</v>
      </c>
      <c r="E40" s="102" t="s">
        <v>276</v>
      </c>
      <c r="F40" s="105"/>
      <c r="G40" s="106"/>
      <c r="H40" s="105"/>
      <c r="I40" s="106"/>
      <c r="J40" s="105"/>
      <c r="K40" s="102" t="s">
        <v>25</v>
      </c>
      <c r="L40" s="108">
        <v>166.4</v>
      </c>
      <c r="M40" s="101" t="s">
        <v>58</v>
      </c>
      <c r="N40" s="107" t="s">
        <v>59</v>
      </c>
      <c r="O40" s="39"/>
      <c r="P40" s="39"/>
      <c r="Q40" s="39"/>
      <c r="R40" s="39"/>
      <c r="S40" s="39"/>
      <c r="T40" s="39"/>
      <c r="U40" s="39"/>
      <c r="V40" s="39"/>
      <c r="W40" s="39"/>
      <c r="X40" s="39"/>
      <c r="Y40" s="39"/>
      <c r="Z40" s="39"/>
      <c r="AA40" s="39"/>
      <c r="AB40" s="39"/>
      <c r="AC40" s="39"/>
      <c r="AD40" s="39"/>
      <c r="AE40" s="39"/>
    </row>
    <row r="41" spans="1:31" ht="15" thickBot="1" x14ac:dyDescent="0.25">
      <c r="A41" s="109" t="s">
        <v>305</v>
      </c>
      <c r="B41" s="103" t="s">
        <v>306</v>
      </c>
      <c r="C41" s="92" t="s">
        <v>307</v>
      </c>
      <c r="D41" s="67" t="s">
        <v>57</v>
      </c>
      <c r="E41" s="102" t="s">
        <v>276</v>
      </c>
      <c r="F41" s="105"/>
      <c r="G41" s="106"/>
      <c r="H41" s="105"/>
      <c r="I41" s="106"/>
      <c r="J41" s="105"/>
      <c r="K41" s="102" t="s">
        <v>25</v>
      </c>
      <c r="L41" s="108">
        <v>378</v>
      </c>
      <c r="M41" s="101" t="s">
        <v>58</v>
      </c>
      <c r="N41" s="107" t="s">
        <v>59</v>
      </c>
      <c r="O41" s="39"/>
      <c r="P41" s="39"/>
      <c r="Q41" s="39"/>
      <c r="R41" s="39"/>
      <c r="S41" s="39"/>
      <c r="T41" s="39"/>
      <c r="U41" s="39"/>
      <c r="V41" s="39"/>
      <c r="W41" s="39"/>
      <c r="X41" s="39"/>
      <c r="Y41" s="39"/>
      <c r="Z41" s="39"/>
      <c r="AA41" s="39"/>
      <c r="AB41" s="39"/>
      <c r="AC41" s="39"/>
      <c r="AD41" s="39"/>
      <c r="AE41" s="39"/>
    </row>
    <row r="42" spans="1:31" ht="15" thickBot="1" x14ac:dyDescent="0.25">
      <c r="A42" s="109" t="s">
        <v>149</v>
      </c>
      <c r="B42" s="103" t="s">
        <v>150</v>
      </c>
      <c r="C42" s="92" t="s">
        <v>308</v>
      </c>
      <c r="D42" s="67" t="s">
        <v>57</v>
      </c>
      <c r="E42" s="102" t="s">
        <v>276</v>
      </c>
      <c r="F42" s="105"/>
      <c r="G42" s="106"/>
      <c r="H42" s="105"/>
      <c r="I42" s="106"/>
      <c r="J42" s="105"/>
      <c r="K42" s="102" t="s">
        <v>25</v>
      </c>
      <c r="L42" s="108">
        <v>319</v>
      </c>
      <c r="M42" s="101" t="s">
        <v>58</v>
      </c>
      <c r="N42" s="107" t="s">
        <v>59</v>
      </c>
      <c r="O42" s="39"/>
      <c r="P42" s="39"/>
      <c r="Q42" s="39"/>
      <c r="R42" s="39"/>
      <c r="S42" s="39"/>
      <c r="T42" s="39"/>
      <c r="U42" s="39"/>
      <c r="V42" s="39"/>
      <c r="W42" s="39"/>
      <c r="X42" s="39"/>
      <c r="Y42" s="39"/>
      <c r="Z42" s="39"/>
      <c r="AA42" s="39"/>
      <c r="AB42" s="39"/>
      <c r="AC42" s="39"/>
      <c r="AD42" s="39"/>
      <c r="AE42" s="39"/>
    </row>
    <row r="43" spans="1:31" ht="23.25" thickBot="1" x14ac:dyDescent="0.25">
      <c r="A43" s="109" t="s">
        <v>151</v>
      </c>
      <c r="B43" s="103" t="s">
        <v>152</v>
      </c>
      <c r="C43" s="92" t="s">
        <v>309</v>
      </c>
      <c r="D43" s="67" t="s">
        <v>57</v>
      </c>
      <c r="E43" s="102" t="s">
        <v>276</v>
      </c>
      <c r="F43" s="105"/>
      <c r="G43" s="106"/>
      <c r="H43" s="105"/>
      <c r="I43" s="106"/>
      <c r="J43" s="105"/>
      <c r="K43" s="102" t="s">
        <v>25</v>
      </c>
      <c r="L43" s="108">
        <v>250</v>
      </c>
      <c r="M43" s="101" t="s">
        <v>58</v>
      </c>
      <c r="N43" s="107" t="s">
        <v>59</v>
      </c>
      <c r="O43" s="39"/>
      <c r="P43" s="39"/>
      <c r="Q43" s="39"/>
      <c r="R43" s="39"/>
      <c r="S43" s="39"/>
      <c r="T43" s="39"/>
      <c r="U43" s="39"/>
      <c r="V43" s="39"/>
      <c r="W43" s="39"/>
      <c r="X43" s="39"/>
      <c r="Y43" s="39"/>
      <c r="Z43" s="39"/>
      <c r="AA43" s="39"/>
      <c r="AB43" s="39"/>
      <c r="AC43" s="39"/>
      <c r="AD43" s="39"/>
      <c r="AE43" s="39"/>
    </row>
    <row r="44" spans="1:31" ht="15" thickBot="1" x14ac:dyDescent="0.25">
      <c r="A44" s="109" t="s">
        <v>153</v>
      </c>
      <c r="B44" s="103" t="s">
        <v>310</v>
      </c>
      <c r="C44" s="92" t="s">
        <v>319</v>
      </c>
      <c r="D44" s="67" t="s">
        <v>57</v>
      </c>
      <c r="E44" s="102" t="s">
        <v>276</v>
      </c>
      <c r="F44" s="105" t="s">
        <v>62</v>
      </c>
      <c r="G44" s="106" t="s">
        <v>62</v>
      </c>
      <c r="H44" s="105" t="s">
        <v>62</v>
      </c>
      <c r="I44" s="106" t="s">
        <v>62</v>
      </c>
      <c r="J44" s="105" t="s">
        <v>62</v>
      </c>
      <c r="K44" s="102" t="s">
        <v>313</v>
      </c>
      <c r="L44" s="108">
        <v>106.7</v>
      </c>
      <c r="M44" s="101" t="s">
        <v>58</v>
      </c>
      <c r="N44" s="107">
        <v>41923</v>
      </c>
      <c r="O44" s="39"/>
      <c r="P44" s="39"/>
      <c r="Q44" s="39"/>
      <c r="R44" s="39"/>
      <c r="S44" s="39"/>
      <c r="T44" s="39"/>
      <c r="U44" s="39"/>
      <c r="V44" s="39"/>
      <c r="W44" s="39"/>
      <c r="X44" s="39"/>
      <c r="Y44" s="39"/>
      <c r="Z44" s="39"/>
      <c r="AA44" s="39"/>
      <c r="AB44" s="39"/>
      <c r="AC44" s="39"/>
      <c r="AD44" s="39"/>
      <c r="AE44" s="39"/>
    </row>
    <row r="45" spans="1:31" ht="15" thickBot="1" x14ac:dyDescent="0.25">
      <c r="A45" s="109" t="s">
        <v>154</v>
      </c>
      <c r="B45" s="103" t="s">
        <v>105</v>
      </c>
      <c r="C45" s="92" t="s">
        <v>114</v>
      </c>
      <c r="D45" s="67" t="s">
        <v>102</v>
      </c>
      <c r="E45" s="102" t="s">
        <v>61</v>
      </c>
      <c r="F45" s="105" t="s">
        <v>62</v>
      </c>
      <c r="G45" s="106"/>
      <c r="H45" s="105"/>
      <c r="I45" s="106"/>
      <c r="J45" s="105"/>
      <c r="K45" s="102" t="s">
        <v>25</v>
      </c>
      <c r="L45" s="108" t="s">
        <v>59</v>
      </c>
      <c r="M45" s="101" t="s">
        <v>45</v>
      </c>
      <c r="N45" s="107" t="s">
        <v>59</v>
      </c>
      <c r="O45" s="39"/>
      <c r="P45" s="39"/>
      <c r="Q45" s="39"/>
      <c r="R45" s="39"/>
      <c r="S45" s="39"/>
      <c r="T45" s="39"/>
      <c r="U45" s="39"/>
      <c r="V45" s="39"/>
      <c r="W45" s="39"/>
      <c r="X45" s="39"/>
      <c r="Y45" s="39"/>
      <c r="Z45" s="39"/>
      <c r="AA45" s="39"/>
      <c r="AB45" s="39"/>
      <c r="AC45" s="39"/>
      <c r="AD45" s="39"/>
      <c r="AE45" s="39"/>
    </row>
    <row r="46" spans="1:31" ht="15" thickBot="1" x14ac:dyDescent="0.25">
      <c r="A46" s="109" t="s">
        <v>155</v>
      </c>
      <c r="B46" s="103" t="s">
        <v>156</v>
      </c>
      <c r="C46" s="92" t="s">
        <v>384</v>
      </c>
      <c r="D46" s="67" t="s">
        <v>57</v>
      </c>
      <c r="E46" s="102" t="s">
        <v>276</v>
      </c>
      <c r="F46" s="105"/>
      <c r="G46" s="106"/>
      <c r="H46" s="105"/>
      <c r="I46" s="106"/>
      <c r="J46" s="105"/>
      <c r="K46" s="102" t="s">
        <v>25</v>
      </c>
      <c r="L46" s="108">
        <v>622.5</v>
      </c>
      <c r="M46" s="101" t="s">
        <v>58</v>
      </c>
      <c r="N46" s="107" t="s">
        <v>59</v>
      </c>
      <c r="O46" s="39"/>
      <c r="P46" s="39"/>
      <c r="Q46" s="39"/>
      <c r="R46" s="39"/>
      <c r="S46" s="39"/>
      <c r="T46" s="39"/>
      <c r="U46" s="39"/>
      <c r="V46" s="39"/>
      <c r="W46" s="39"/>
      <c r="X46" s="39"/>
      <c r="Y46" s="39"/>
      <c r="Z46" s="39"/>
      <c r="AA46" s="39"/>
      <c r="AB46" s="39"/>
      <c r="AC46" s="39"/>
      <c r="AD46" s="39"/>
      <c r="AE46" s="39"/>
    </row>
    <row r="47" spans="1:31" ht="15" thickBot="1" x14ac:dyDescent="0.25">
      <c r="A47" s="109" t="s">
        <v>157</v>
      </c>
      <c r="B47" s="103" t="s">
        <v>60</v>
      </c>
      <c r="C47" s="92" t="s">
        <v>130</v>
      </c>
      <c r="D47" s="67" t="s">
        <v>70</v>
      </c>
      <c r="E47" s="102" t="s">
        <v>61</v>
      </c>
      <c r="F47" s="105" t="s">
        <v>62</v>
      </c>
      <c r="G47" s="106"/>
      <c r="H47" s="105"/>
      <c r="I47" s="106"/>
      <c r="J47" s="105"/>
      <c r="K47" s="102" t="s">
        <v>25</v>
      </c>
      <c r="L47" s="108">
        <v>550</v>
      </c>
      <c r="M47" s="101" t="s">
        <v>45</v>
      </c>
      <c r="N47" s="107" t="s">
        <v>59</v>
      </c>
      <c r="O47" s="39"/>
      <c r="P47" s="39"/>
      <c r="Q47" s="39"/>
      <c r="R47" s="39"/>
      <c r="S47" s="39"/>
      <c r="T47" s="39"/>
      <c r="U47" s="39"/>
      <c r="V47" s="39"/>
      <c r="W47" s="39"/>
      <c r="X47" s="39"/>
      <c r="Y47" s="39"/>
      <c r="Z47" s="39"/>
      <c r="AA47" s="39"/>
      <c r="AB47" s="39"/>
      <c r="AC47" s="39"/>
      <c r="AD47" s="39"/>
      <c r="AE47" s="39"/>
    </row>
    <row r="48" spans="1:31" ht="15" thickBot="1" x14ac:dyDescent="0.25">
      <c r="A48" s="109" t="s">
        <v>158</v>
      </c>
      <c r="B48" s="103" t="s">
        <v>159</v>
      </c>
      <c r="C48" s="92" t="s">
        <v>160</v>
      </c>
      <c r="D48" s="67" t="s">
        <v>57</v>
      </c>
      <c r="E48" s="102" t="s">
        <v>276</v>
      </c>
      <c r="F48" s="105"/>
      <c r="G48" s="106"/>
      <c r="H48" s="105"/>
      <c r="I48" s="106"/>
      <c r="J48" s="105"/>
      <c r="K48" s="102" t="s">
        <v>25</v>
      </c>
      <c r="L48" s="108">
        <v>238</v>
      </c>
      <c r="M48" s="101" t="s">
        <v>58</v>
      </c>
      <c r="N48" s="107" t="s">
        <v>59</v>
      </c>
      <c r="O48" s="39"/>
      <c r="P48" s="39"/>
      <c r="Q48" s="39"/>
      <c r="R48" s="39"/>
      <c r="S48" s="39"/>
      <c r="T48" s="39"/>
      <c r="U48" s="39"/>
      <c r="V48" s="39"/>
      <c r="W48" s="39"/>
      <c r="X48" s="39"/>
      <c r="Y48" s="39"/>
      <c r="Z48" s="39"/>
      <c r="AA48" s="39"/>
      <c r="AB48" s="39"/>
      <c r="AC48" s="39"/>
      <c r="AD48" s="39"/>
      <c r="AE48" s="39"/>
    </row>
    <row r="49" spans="1:31" ht="23.25" thickBot="1" x14ac:dyDescent="0.25">
      <c r="A49" s="109" t="s">
        <v>435</v>
      </c>
      <c r="B49" s="103" t="s">
        <v>252</v>
      </c>
      <c r="C49" s="92" t="s">
        <v>436</v>
      </c>
      <c r="D49" s="67" t="s">
        <v>137</v>
      </c>
      <c r="E49" s="102" t="s">
        <v>189</v>
      </c>
      <c r="F49" s="105" t="s">
        <v>62</v>
      </c>
      <c r="G49" s="106" t="s">
        <v>62</v>
      </c>
      <c r="H49" s="105" t="s">
        <v>62</v>
      </c>
      <c r="I49" s="106" t="s">
        <v>62</v>
      </c>
      <c r="J49" s="105" t="s">
        <v>62</v>
      </c>
      <c r="K49" s="102" t="s">
        <v>313</v>
      </c>
      <c r="L49" s="108">
        <v>6</v>
      </c>
      <c r="M49" s="101" t="s">
        <v>113</v>
      </c>
      <c r="N49" s="107">
        <v>41912</v>
      </c>
      <c r="O49" s="39"/>
      <c r="P49" s="39"/>
      <c r="Q49" s="39"/>
      <c r="R49" s="39"/>
      <c r="S49" s="39"/>
      <c r="T49" s="39"/>
      <c r="U49" s="39"/>
      <c r="V49" s="39"/>
      <c r="W49" s="39"/>
      <c r="X49" s="39"/>
      <c r="Y49" s="39"/>
      <c r="Z49" s="39"/>
      <c r="AA49" s="39"/>
      <c r="AB49" s="39"/>
      <c r="AC49" s="39"/>
      <c r="AD49" s="39"/>
      <c r="AE49" s="39"/>
    </row>
    <row r="50" spans="1:31" ht="15" thickBot="1" x14ac:dyDescent="0.25">
      <c r="A50" s="109" t="s">
        <v>161</v>
      </c>
      <c r="B50" s="103" t="s">
        <v>311</v>
      </c>
      <c r="C50" s="92" t="s">
        <v>437</v>
      </c>
      <c r="D50" s="67" t="s">
        <v>57</v>
      </c>
      <c r="E50" s="102" t="s">
        <v>276</v>
      </c>
      <c r="F50" s="105"/>
      <c r="G50" s="106"/>
      <c r="H50" s="105"/>
      <c r="I50" s="106"/>
      <c r="J50" s="105"/>
      <c r="K50" s="102" t="s">
        <v>25</v>
      </c>
      <c r="L50" s="108">
        <v>360</v>
      </c>
      <c r="M50" s="101" t="s">
        <v>58</v>
      </c>
      <c r="N50" s="107" t="s">
        <v>59</v>
      </c>
      <c r="O50" s="39"/>
      <c r="P50" s="39"/>
      <c r="Q50" s="39"/>
      <c r="R50" s="39"/>
      <c r="S50" s="39"/>
      <c r="T50" s="39"/>
      <c r="U50" s="39"/>
      <c r="V50" s="39"/>
      <c r="W50" s="39"/>
      <c r="X50" s="39"/>
      <c r="Y50" s="39"/>
      <c r="Z50" s="39"/>
      <c r="AA50" s="39"/>
      <c r="AB50" s="39"/>
      <c r="AC50" s="39"/>
      <c r="AD50" s="39"/>
      <c r="AE50" s="39"/>
    </row>
    <row r="51" spans="1:31" x14ac:dyDescent="0.2">
      <c r="A51" s="39"/>
      <c r="B51" s="39"/>
      <c r="C51" s="44"/>
      <c r="D51" s="44"/>
      <c r="E51" s="44"/>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1:31" x14ac:dyDescent="0.2">
      <c r="A52" s="39"/>
      <c r="B52" s="39"/>
      <c r="C52" s="44"/>
      <c r="D52" s="44"/>
      <c r="E52" s="44"/>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row>
    <row r="53" spans="1:31" x14ac:dyDescent="0.2">
      <c r="A53" s="39"/>
      <c r="B53" s="39"/>
      <c r="C53" s="44"/>
      <c r="D53" s="44"/>
      <c r="E53" s="44"/>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row>
    <row r="54" spans="1:31" x14ac:dyDescent="0.2">
      <c r="A54" s="39"/>
      <c r="B54" s="39"/>
      <c r="C54" s="44"/>
      <c r="D54" s="44"/>
      <c r="E54" s="44"/>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1:31" x14ac:dyDescent="0.2">
      <c r="A55" s="39"/>
      <c r="B55" s="39"/>
      <c r="C55" s="44"/>
      <c r="D55" s="44"/>
      <c r="E55" s="44"/>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row>
    <row r="56" spans="1:31" x14ac:dyDescent="0.2">
      <c r="A56" s="39"/>
      <c r="B56" s="39"/>
      <c r="C56" s="44"/>
      <c r="D56" s="44"/>
      <c r="E56" s="44"/>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1:31" x14ac:dyDescent="0.2">
      <c r="A57" s="39"/>
      <c r="B57" s="39"/>
      <c r="C57" s="44"/>
      <c r="D57" s="44"/>
      <c r="E57" s="44"/>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x14ac:dyDescent="0.2">
      <c r="A58" s="39"/>
      <c r="B58" s="39"/>
      <c r="C58" s="44"/>
      <c r="D58" s="44"/>
      <c r="E58" s="44"/>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row r="59" spans="1:31" x14ac:dyDescent="0.2">
      <c r="A59" s="39"/>
      <c r="B59" s="39"/>
      <c r="C59" s="44"/>
      <c r="D59" s="44"/>
      <c r="E59" s="44"/>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row>
    <row r="60" spans="1:31" x14ac:dyDescent="0.2">
      <c r="A60" s="39"/>
      <c r="B60" s="39"/>
      <c r="C60" s="44"/>
      <c r="D60" s="44"/>
      <c r="E60" s="44"/>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row>
    <row r="61" spans="1:31" x14ac:dyDescent="0.2">
      <c r="A61" s="39"/>
      <c r="B61" s="39"/>
      <c r="C61" s="44"/>
      <c r="D61" s="44"/>
      <c r="E61" s="44"/>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row>
    <row r="62" spans="1:31" x14ac:dyDescent="0.2">
      <c r="A62" s="39"/>
      <c r="B62" s="39"/>
      <c r="C62" s="44"/>
      <c r="D62" s="44"/>
      <c r="E62" s="44"/>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row>
    <row r="63" spans="1:31" x14ac:dyDescent="0.2">
      <c r="A63" s="39"/>
      <c r="B63" s="39"/>
      <c r="C63" s="44"/>
      <c r="D63" s="44"/>
      <c r="E63" s="44"/>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row>
    <row r="64" spans="1:31" x14ac:dyDescent="0.2">
      <c r="A64" s="39"/>
      <c r="B64" s="39"/>
      <c r="C64" s="44"/>
      <c r="D64" s="44"/>
      <c r="E64" s="44"/>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row>
    <row r="65" spans="1:31" x14ac:dyDescent="0.2">
      <c r="A65" s="39"/>
      <c r="B65" s="39"/>
      <c r="C65" s="44"/>
      <c r="D65" s="44"/>
      <c r="E65" s="44"/>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row>
    <row r="66" spans="1:31" x14ac:dyDescent="0.2">
      <c r="A66" s="39"/>
      <c r="B66" s="39"/>
      <c r="C66" s="44"/>
      <c r="D66" s="44"/>
      <c r="E66" s="44"/>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row>
    <row r="67" spans="1:31" x14ac:dyDescent="0.2">
      <c r="A67" s="39"/>
      <c r="B67" s="39"/>
      <c r="C67" s="44"/>
      <c r="D67" s="44"/>
      <c r="E67" s="44"/>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row>
    <row r="68" spans="1:31" x14ac:dyDescent="0.2">
      <c r="A68" s="39"/>
      <c r="B68" s="39"/>
      <c r="C68" s="44"/>
      <c r="D68" s="44"/>
      <c r="E68" s="44"/>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row>
    <row r="69" spans="1:31" x14ac:dyDescent="0.2">
      <c r="A69" s="39"/>
      <c r="B69" s="39"/>
      <c r="C69" s="44"/>
      <c r="D69" s="44"/>
      <c r="E69" s="44"/>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row>
    <row r="70" spans="1:31" x14ac:dyDescent="0.2">
      <c r="A70" s="39"/>
      <c r="B70" s="39"/>
      <c r="C70" s="44"/>
      <c r="D70" s="44"/>
      <c r="E70" s="44"/>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row>
    <row r="71" spans="1:31" x14ac:dyDescent="0.2">
      <c r="A71" s="39"/>
      <c r="B71" s="39"/>
      <c r="C71" s="44"/>
      <c r="D71" s="44"/>
      <c r="E71" s="44"/>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row>
    <row r="72" spans="1:31" x14ac:dyDescent="0.2">
      <c r="A72" s="39"/>
      <c r="B72" s="39"/>
      <c r="C72" s="44"/>
      <c r="D72" s="44"/>
      <c r="E72" s="44"/>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row>
    <row r="73" spans="1:31" x14ac:dyDescent="0.2">
      <c r="A73" s="39"/>
      <c r="B73" s="39"/>
      <c r="C73" s="44"/>
      <c r="D73" s="44"/>
      <c r="E73" s="44"/>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row>
    <row r="74" spans="1:31" x14ac:dyDescent="0.2">
      <c r="A74" s="39"/>
      <c r="B74" s="39"/>
      <c r="C74" s="44"/>
      <c r="D74" s="44"/>
      <c r="E74" s="44"/>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row>
    <row r="75" spans="1:31" x14ac:dyDescent="0.2">
      <c r="A75" s="39"/>
      <c r="B75" s="39"/>
      <c r="C75" s="44"/>
      <c r="D75" s="44"/>
      <c r="E75" s="44"/>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row>
    <row r="76" spans="1:31" x14ac:dyDescent="0.2">
      <c r="A76" s="39"/>
      <c r="B76" s="39"/>
      <c r="C76" s="44"/>
      <c r="D76" s="44"/>
      <c r="E76" s="44"/>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1:31" x14ac:dyDescent="0.2">
      <c r="A77" s="39"/>
      <c r="B77" s="39"/>
      <c r="C77" s="44"/>
      <c r="D77" s="44"/>
      <c r="E77" s="44"/>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row>
    <row r="78" spans="1:31" x14ac:dyDescent="0.2">
      <c r="A78" s="39"/>
      <c r="B78" s="39"/>
      <c r="C78" s="44"/>
      <c r="D78" s="44"/>
      <c r="E78" s="44"/>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row>
    <row r="79" spans="1:31" x14ac:dyDescent="0.2">
      <c r="A79" s="39"/>
      <c r="B79" s="39"/>
      <c r="C79" s="44"/>
      <c r="D79" s="44"/>
      <c r="E79" s="44"/>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1:31" x14ac:dyDescent="0.2">
      <c r="A80" s="39"/>
      <c r="B80" s="39"/>
      <c r="C80" s="44"/>
      <c r="D80" s="44"/>
      <c r="E80" s="44"/>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row>
    <row r="81" spans="1:31" x14ac:dyDescent="0.2">
      <c r="A81" s="39"/>
      <c r="B81" s="39"/>
      <c r="C81" s="44"/>
      <c r="D81" s="44"/>
      <c r="E81" s="44"/>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1:31" x14ac:dyDescent="0.2">
      <c r="A82" s="39"/>
      <c r="B82" s="39"/>
      <c r="C82" s="44"/>
      <c r="D82" s="44"/>
      <c r="E82" s="44"/>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1:31" x14ac:dyDescent="0.2">
      <c r="A83" s="39"/>
      <c r="B83" s="39"/>
      <c r="C83" s="44"/>
      <c r="D83" s="44"/>
      <c r="E83" s="44"/>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1:31" x14ac:dyDescent="0.2">
      <c r="A84" s="39"/>
      <c r="B84" s="39"/>
      <c r="C84" s="44"/>
      <c r="D84" s="44"/>
      <c r="E84" s="44"/>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1:31" x14ac:dyDescent="0.2">
      <c r="A85" s="39"/>
      <c r="B85" s="39"/>
      <c r="C85" s="44"/>
      <c r="D85" s="44"/>
      <c r="E85" s="44"/>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1:31" x14ac:dyDescent="0.2">
      <c r="A86" s="39"/>
      <c r="B86" s="39"/>
      <c r="C86" s="44"/>
      <c r="D86" s="44"/>
      <c r="E86" s="44"/>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1:31" x14ac:dyDescent="0.2">
      <c r="A87" s="39"/>
      <c r="B87" s="39"/>
      <c r="C87" s="44"/>
      <c r="D87" s="44"/>
      <c r="E87" s="44"/>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1:31" x14ac:dyDescent="0.2">
      <c r="A88" s="39"/>
      <c r="B88" s="39"/>
      <c r="C88" s="44"/>
      <c r="D88" s="44"/>
      <c r="E88" s="44"/>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row>
    <row r="89" spans="1:31" x14ac:dyDescent="0.2">
      <c r="A89" s="39"/>
      <c r="B89" s="39"/>
      <c r="C89" s="44"/>
      <c r="D89" s="44"/>
      <c r="E89" s="44"/>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row>
    <row r="90" spans="1:31" x14ac:dyDescent="0.2">
      <c r="A90" s="39"/>
      <c r="O90" s="39"/>
      <c r="P90" s="39"/>
      <c r="Q90" s="39"/>
      <c r="R90" s="39"/>
      <c r="S90" s="39"/>
      <c r="T90" s="39"/>
      <c r="U90" s="39"/>
      <c r="V90" s="39"/>
      <c r="W90" s="39"/>
      <c r="X90" s="39"/>
      <c r="Y90" s="39"/>
      <c r="Z90" s="39"/>
      <c r="AA90" s="39"/>
      <c r="AB90" s="39"/>
      <c r="AC90" s="39"/>
      <c r="AD90" s="39"/>
      <c r="AE90" s="39"/>
    </row>
    <row r="91" spans="1:31" x14ac:dyDescent="0.2">
      <c r="O91" s="39"/>
      <c r="P91" s="39"/>
      <c r="Q91" s="39"/>
      <c r="R91" s="39"/>
      <c r="S91" s="39"/>
      <c r="T91" s="39"/>
      <c r="U91" s="39"/>
      <c r="V91" s="39"/>
      <c r="W91" s="39"/>
      <c r="X91" s="39"/>
      <c r="Y91" s="39"/>
      <c r="Z91" s="39"/>
      <c r="AA91" s="39"/>
      <c r="AB91" s="39"/>
      <c r="AC91" s="39"/>
      <c r="AD91" s="39"/>
      <c r="AE91" s="39"/>
    </row>
    <row r="92" spans="1:31" x14ac:dyDescent="0.2">
      <c r="O92" s="39"/>
      <c r="P92" s="39"/>
      <c r="Q92" s="39"/>
      <c r="R92" s="39"/>
      <c r="S92" s="39"/>
      <c r="T92" s="39"/>
      <c r="U92" s="39"/>
      <c r="V92" s="39"/>
      <c r="W92" s="39"/>
      <c r="X92" s="39"/>
      <c r="Y92" s="39"/>
      <c r="Z92" s="39"/>
      <c r="AA92" s="39"/>
      <c r="AB92" s="39"/>
      <c r="AC92" s="39"/>
      <c r="AD92" s="39"/>
      <c r="AE92" s="39"/>
    </row>
    <row r="93" spans="1:31" x14ac:dyDescent="0.2">
      <c r="O93" s="39"/>
      <c r="P93" s="39"/>
      <c r="Q93" s="39"/>
      <c r="R93" s="39"/>
      <c r="S93" s="39"/>
      <c r="T93" s="39"/>
      <c r="U93" s="39"/>
      <c r="V93" s="39"/>
      <c r="W93" s="39"/>
      <c r="X93" s="39"/>
      <c r="Y93" s="39"/>
      <c r="Z93" s="39"/>
      <c r="AA93" s="39"/>
      <c r="AB93" s="39"/>
      <c r="AC93" s="39"/>
      <c r="AD93" s="39"/>
      <c r="AE93" s="39"/>
    </row>
    <row r="94" spans="1:31" x14ac:dyDescent="0.2">
      <c r="O94" s="39"/>
      <c r="P94" s="39"/>
      <c r="Q94" s="39"/>
      <c r="R94" s="39"/>
      <c r="S94" s="39"/>
      <c r="T94" s="39"/>
      <c r="U94" s="39"/>
      <c r="V94" s="39"/>
      <c r="W94" s="39"/>
      <c r="X94" s="39"/>
      <c r="Y94" s="39"/>
      <c r="Z94" s="39"/>
      <c r="AA94" s="39"/>
      <c r="AB94" s="39"/>
      <c r="AC94" s="39"/>
      <c r="AD94" s="39"/>
      <c r="AE94" s="39"/>
    </row>
    <row r="95" spans="1:31" x14ac:dyDescent="0.2">
      <c r="O95" s="39"/>
      <c r="P95" s="39"/>
      <c r="Q95" s="39"/>
      <c r="R95" s="39"/>
      <c r="S95" s="39"/>
      <c r="T95" s="39"/>
      <c r="U95" s="39"/>
      <c r="V95" s="39"/>
      <c r="W95" s="39"/>
      <c r="X95" s="39"/>
      <c r="Y95" s="39"/>
      <c r="Z95" s="39"/>
      <c r="AA95" s="39"/>
      <c r="AB95" s="39"/>
      <c r="AC95" s="39"/>
      <c r="AD95" s="39"/>
      <c r="AE95" s="39"/>
    </row>
    <row r="96" spans="1:31" x14ac:dyDescent="0.2">
      <c r="O96" s="39"/>
      <c r="P96" s="39"/>
      <c r="Q96" s="39"/>
      <c r="R96" s="39"/>
      <c r="S96" s="39"/>
      <c r="T96" s="39"/>
      <c r="U96" s="39"/>
      <c r="V96" s="39"/>
      <c r="W96" s="39"/>
      <c r="X96" s="39"/>
      <c r="Y96" s="39"/>
      <c r="Z96" s="39"/>
      <c r="AA96" s="39"/>
      <c r="AB96" s="39"/>
      <c r="AC96" s="39"/>
      <c r="AD96" s="39"/>
      <c r="AE96" s="39"/>
    </row>
    <row r="97" spans="15:31" x14ac:dyDescent="0.2">
      <c r="O97" s="39"/>
      <c r="P97" s="39"/>
      <c r="Q97" s="39"/>
      <c r="R97" s="39"/>
      <c r="S97" s="39"/>
      <c r="T97" s="39"/>
      <c r="U97" s="39"/>
      <c r="V97" s="39"/>
      <c r="W97" s="39"/>
      <c r="X97" s="39"/>
      <c r="Y97" s="39"/>
      <c r="Z97" s="39"/>
      <c r="AA97" s="39"/>
      <c r="AB97" s="39"/>
      <c r="AC97" s="39"/>
      <c r="AD97" s="39"/>
      <c r="AE97" s="39"/>
    </row>
    <row r="98" spans="15:31" x14ac:dyDescent="0.2">
      <c r="O98" s="39"/>
      <c r="P98" s="39"/>
      <c r="Q98" s="39"/>
      <c r="R98" s="39"/>
      <c r="S98" s="39"/>
      <c r="T98" s="39"/>
      <c r="U98" s="39"/>
      <c r="V98" s="39"/>
      <c r="W98" s="39"/>
      <c r="X98" s="39"/>
      <c r="Y98" s="39"/>
      <c r="Z98" s="39"/>
      <c r="AA98" s="39"/>
      <c r="AB98" s="39"/>
      <c r="AC98" s="39"/>
      <c r="AD98" s="39"/>
      <c r="AE98" s="39"/>
    </row>
    <row r="99" spans="15:31" x14ac:dyDescent="0.2">
      <c r="O99" s="39"/>
      <c r="P99" s="39"/>
      <c r="Q99" s="39"/>
      <c r="R99" s="39"/>
      <c r="S99" s="39"/>
      <c r="T99" s="39"/>
      <c r="U99" s="39"/>
      <c r="V99" s="39"/>
      <c r="W99" s="39"/>
      <c r="X99" s="39"/>
      <c r="Y99" s="39"/>
      <c r="Z99" s="39"/>
      <c r="AA99" s="39"/>
      <c r="AB99" s="39"/>
      <c r="AC99" s="39"/>
      <c r="AD99" s="39"/>
      <c r="AE99" s="39"/>
    </row>
    <row r="100" spans="15:31" x14ac:dyDescent="0.2">
      <c r="O100" s="39"/>
      <c r="P100" s="39"/>
      <c r="Q100" s="39"/>
      <c r="R100" s="39"/>
      <c r="S100" s="39"/>
      <c r="T100" s="39"/>
      <c r="U100" s="39"/>
      <c r="V100" s="39"/>
      <c r="W100" s="39"/>
      <c r="X100" s="39"/>
      <c r="Y100" s="39"/>
      <c r="Z100" s="39"/>
      <c r="AA100" s="39"/>
      <c r="AB100" s="39"/>
      <c r="AC100" s="39"/>
      <c r="AD100" s="39"/>
      <c r="AE100" s="39"/>
    </row>
    <row r="101" spans="15:31" x14ac:dyDescent="0.2">
      <c r="O101" s="39"/>
      <c r="P101" s="39"/>
      <c r="Q101" s="39"/>
      <c r="R101" s="39"/>
      <c r="S101" s="39"/>
      <c r="T101" s="39"/>
      <c r="U101" s="39"/>
      <c r="V101" s="39"/>
      <c r="W101" s="39"/>
      <c r="X101" s="39"/>
      <c r="Y101" s="39"/>
      <c r="Z101" s="39"/>
      <c r="AA101" s="39"/>
      <c r="AB101" s="39"/>
      <c r="AC101" s="39"/>
      <c r="AD101" s="39"/>
      <c r="AE101" s="39"/>
    </row>
    <row r="102" spans="15:31" x14ac:dyDescent="0.2">
      <c r="O102" s="39"/>
      <c r="P102" s="39"/>
      <c r="Q102" s="39"/>
      <c r="R102" s="39"/>
      <c r="S102" s="39"/>
      <c r="T102" s="39"/>
      <c r="U102" s="39"/>
      <c r="V102" s="39"/>
      <c r="W102" s="39"/>
      <c r="X102" s="39"/>
      <c r="Y102" s="39"/>
      <c r="Z102" s="39"/>
      <c r="AA102" s="39"/>
      <c r="AB102" s="39"/>
      <c r="AC102" s="39"/>
      <c r="AD102" s="39"/>
      <c r="AE102" s="39"/>
    </row>
    <row r="103" spans="15:31" x14ac:dyDescent="0.2">
      <c r="O103" s="39"/>
      <c r="P103" s="39"/>
      <c r="Q103" s="39"/>
      <c r="R103" s="39"/>
      <c r="S103" s="39"/>
      <c r="T103" s="39"/>
      <c r="U103" s="39"/>
      <c r="V103" s="39"/>
      <c r="W103" s="39"/>
      <c r="X103" s="39"/>
      <c r="Y103" s="39"/>
      <c r="Z103" s="39"/>
      <c r="AA103" s="39"/>
      <c r="AB103" s="39"/>
      <c r="AC103" s="39"/>
      <c r="AD103" s="39"/>
      <c r="AE103" s="39"/>
    </row>
    <row r="104" spans="15:31" x14ac:dyDescent="0.2">
      <c r="O104" s="39"/>
      <c r="P104" s="39"/>
      <c r="Q104" s="39"/>
      <c r="R104" s="39"/>
      <c r="S104" s="39"/>
      <c r="T104" s="39"/>
      <c r="U104" s="39"/>
      <c r="V104" s="39"/>
      <c r="W104" s="39"/>
      <c r="X104" s="39"/>
      <c r="Y104" s="39"/>
      <c r="Z104" s="39"/>
      <c r="AA104" s="39"/>
      <c r="AB104" s="39"/>
      <c r="AC104" s="39"/>
      <c r="AD104" s="39"/>
      <c r="AE104" s="39"/>
    </row>
    <row r="105" spans="15:31" x14ac:dyDescent="0.2">
      <c r="O105" s="39"/>
      <c r="P105" s="39"/>
      <c r="Q105" s="39"/>
      <c r="R105" s="39"/>
      <c r="S105" s="39"/>
      <c r="T105" s="39"/>
      <c r="U105" s="39"/>
      <c r="V105" s="39"/>
      <c r="W105" s="39"/>
      <c r="X105" s="39"/>
      <c r="Y105" s="39"/>
      <c r="Z105" s="39"/>
      <c r="AA105" s="39"/>
      <c r="AB105" s="39"/>
      <c r="AC105" s="39"/>
      <c r="AD105" s="39"/>
      <c r="AE105" s="39"/>
    </row>
    <row r="106" spans="15:31" x14ac:dyDescent="0.2">
      <c r="O106" s="39"/>
      <c r="P106" s="39"/>
      <c r="Q106" s="39"/>
      <c r="R106" s="39"/>
      <c r="S106" s="39"/>
      <c r="T106" s="39"/>
      <c r="U106" s="39"/>
      <c r="V106" s="39"/>
      <c r="W106" s="39"/>
      <c r="X106" s="39"/>
      <c r="Y106" s="39"/>
      <c r="Z106" s="39"/>
      <c r="AA106" s="39"/>
      <c r="AB106" s="39"/>
      <c r="AC106" s="39"/>
      <c r="AD106" s="39"/>
      <c r="AE106" s="39"/>
    </row>
    <row r="107" spans="15:31" x14ac:dyDescent="0.2">
      <c r="O107" s="39"/>
      <c r="P107" s="39"/>
      <c r="Q107" s="39"/>
      <c r="R107" s="39"/>
      <c r="S107" s="39"/>
      <c r="T107" s="39"/>
      <c r="U107" s="39"/>
      <c r="V107" s="39"/>
      <c r="W107" s="39"/>
      <c r="X107" s="39"/>
      <c r="Y107" s="39"/>
      <c r="Z107" s="39"/>
      <c r="AA107" s="39"/>
      <c r="AB107" s="39"/>
      <c r="AC107" s="39"/>
      <c r="AD107" s="39"/>
      <c r="AE107" s="39"/>
    </row>
    <row r="108" spans="15:31" x14ac:dyDescent="0.2">
      <c r="O108" s="39"/>
      <c r="P108" s="39"/>
      <c r="Q108" s="39"/>
      <c r="R108" s="39"/>
      <c r="S108" s="39"/>
      <c r="T108" s="39"/>
      <c r="U108" s="39"/>
      <c r="V108" s="39"/>
      <c r="W108" s="39"/>
      <c r="X108" s="39"/>
      <c r="Y108" s="39"/>
      <c r="Z108" s="39"/>
      <c r="AA108" s="39"/>
      <c r="AB108" s="39"/>
      <c r="AC108" s="39"/>
      <c r="AD108" s="39"/>
      <c r="AE108" s="39"/>
    </row>
    <row r="109" spans="15:31" x14ac:dyDescent="0.2">
      <c r="O109" s="39"/>
      <c r="P109" s="39"/>
      <c r="Q109" s="39"/>
      <c r="R109" s="39"/>
      <c r="S109" s="39"/>
      <c r="T109" s="39"/>
      <c r="U109" s="39"/>
      <c r="V109" s="39"/>
      <c r="W109" s="39"/>
      <c r="X109" s="39"/>
      <c r="Y109" s="39"/>
      <c r="Z109" s="39"/>
      <c r="AA109" s="39"/>
      <c r="AB109" s="39"/>
      <c r="AC109" s="39"/>
      <c r="AD109" s="39"/>
      <c r="AE109" s="39"/>
    </row>
    <row r="110" spans="15:31" x14ac:dyDescent="0.2">
      <c r="O110" s="39"/>
      <c r="P110" s="39"/>
      <c r="Q110" s="39"/>
      <c r="R110" s="39"/>
      <c r="S110" s="39"/>
      <c r="T110" s="39"/>
      <c r="U110" s="39"/>
      <c r="V110" s="39"/>
      <c r="W110" s="39"/>
      <c r="X110" s="39"/>
      <c r="Y110" s="39"/>
      <c r="Z110" s="39"/>
      <c r="AA110" s="39"/>
      <c r="AB110" s="39"/>
      <c r="AC110" s="39"/>
      <c r="AD110" s="39"/>
      <c r="AE110" s="39"/>
    </row>
    <row r="111" spans="15:31" x14ac:dyDescent="0.2">
      <c r="O111" s="39"/>
      <c r="P111" s="39"/>
      <c r="Q111" s="39"/>
      <c r="R111" s="39"/>
      <c r="S111" s="39"/>
      <c r="T111" s="39"/>
      <c r="U111" s="39"/>
      <c r="V111" s="39"/>
      <c r="W111" s="39"/>
      <c r="X111" s="39"/>
      <c r="Y111" s="39"/>
      <c r="Z111" s="39"/>
      <c r="AA111" s="39"/>
      <c r="AB111" s="39"/>
      <c r="AC111" s="39"/>
      <c r="AD111" s="39"/>
      <c r="AE111" s="39"/>
    </row>
    <row r="112" spans="15:31" x14ac:dyDescent="0.2">
      <c r="O112" s="39"/>
      <c r="P112" s="39"/>
      <c r="Q112" s="39"/>
      <c r="R112" s="39"/>
      <c r="S112" s="39"/>
      <c r="T112" s="39"/>
      <c r="U112" s="39"/>
      <c r="V112" s="39"/>
      <c r="W112" s="39"/>
      <c r="X112" s="39"/>
      <c r="Y112" s="39"/>
      <c r="Z112" s="39"/>
      <c r="AA112" s="39"/>
      <c r="AB112" s="39"/>
      <c r="AC112" s="39"/>
      <c r="AD112" s="39"/>
      <c r="AE112" s="39"/>
    </row>
    <row r="113" spans="15:31" x14ac:dyDescent="0.2">
      <c r="O113" s="39"/>
      <c r="P113" s="39"/>
      <c r="Q113" s="39"/>
      <c r="R113" s="39"/>
      <c r="S113" s="39"/>
      <c r="T113" s="39"/>
      <c r="U113" s="39"/>
      <c r="V113" s="39"/>
      <c r="W113" s="39"/>
      <c r="X113" s="39"/>
      <c r="Y113" s="39"/>
      <c r="Z113" s="39"/>
      <c r="AA113" s="39"/>
      <c r="AB113" s="39"/>
      <c r="AC113" s="39"/>
      <c r="AD113" s="39"/>
      <c r="AE113" s="39"/>
    </row>
    <row r="114" spans="15:31" x14ac:dyDescent="0.2">
      <c r="O114" s="39"/>
      <c r="P114" s="39"/>
      <c r="Q114" s="39"/>
      <c r="R114" s="39"/>
      <c r="S114" s="39"/>
      <c r="T114" s="39"/>
      <c r="U114" s="39"/>
      <c r="V114" s="39"/>
      <c r="W114" s="39"/>
      <c r="X114" s="39"/>
      <c r="Y114" s="39"/>
      <c r="Z114" s="39"/>
      <c r="AA114" s="39"/>
      <c r="AB114" s="39"/>
      <c r="AC114" s="39"/>
      <c r="AD114" s="39"/>
      <c r="AE114" s="39"/>
    </row>
    <row r="115" spans="15:31" x14ac:dyDescent="0.2">
      <c r="O115" s="39"/>
      <c r="P115" s="39"/>
      <c r="Q115" s="39"/>
      <c r="R115" s="39"/>
      <c r="S115" s="39"/>
      <c r="T115" s="39"/>
      <c r="U115" s="39"/>
      <c r="V115" s="39"/>
      <c r="W115" s="39"/>
      <c r="X115" s="39"/>
      <c r="Y115" s="39"/>
      <c r="Z115" s="39"/>
      <c r="AA115" s="39"/>
      <c r="AB115" s="39"/>
      <c r="AC115" s="39"/>
      <c r="AD115" s="39"/>
      <c r="AE115" s="39"/>
    </row>
    <row r="116" spans="15:31" x14ac:dyDescent="0.2">
      <c r="O116" s="39"/>
      <c r="P116" s="39"/>
      <c r="Q116" s="39"/>
      <c r="R116" s="39"/>
      <c r="S116" s="39"/>
      <c r="T116" s="39"/>
      <c r="U116" s="39"/>
      <c r="V116" s="39"/>
      <c r="W116" s="39"/>
      <c r="X116" s="39"/>
      <c r="Y116" s="39"/>
      <c r="Z116" s="39"/>
      <c r="AA116" s="39"/>
      <c r="AB116" s="39"/>
      <c r="AC116" s="39"/>
      <c r="AD116" s="39"/>
      <c r="AE116" s="39"/>
    </row>
    <row r="117" spans="15:31" x14ac:dyDescent="0.2">
      <c r="O117" s="39"/>
      <c r="P117" s="39"/>
      <c r="Q117" s="39"/>
      <c r="R117" s="39"/>
      <c r="S117" s="39"/>
      <c r="T117" s="39"/>
      <c r="U117" s="39"/>
      <c r="V117" s="39"/>
      <c r="W117" s="39"/>
      <c r="X117" s="39"/>
      <c r="Y117" s="39"/>
      <c r="Z117" s="39"/>
      <c r="AA117" s="39"/>
      <c r="AB117" s="39"/>
      <c r="AC117" s="39"/>
      <c r="AD117" s="39"/>
      <c r="AE117" s="39"/>
    </row>
    <row r="118" spans="15:31" x14ac:dyDescent="0.2">
      <c r="O118" s="39"/>
      <c r="P118" s="39"/>
      <c r="Q118" s="39"/>
      <c r="R118" s="39"/>
      <c r="S118" s="39"/>
      <c r="T118" s="39"/>
      <c r="U118" s="39"/>
      <c r="V118" s="39"/>
      <c r="W118" s="39"/>
      <c r="X118" s="39"/>
      <c r="Y118" s="39"/>
      <c r="Z118" s="39"/>
      <c r="AA118" s="39"/>
      <c r="AB118" s="39"/>
      <c r="AC118" s="39"/>
      <c r="AD118" s="39"/>
      <c r="AE118" s="39"/>
    </row>
    <row r="119" spans="15:31" x14ac:dyDescent="0.2">
      <c r="O119" s="39"/>
      <c r="P119" s="39"/>
      <c r="Q119" s="39"/>
      <c r="R119" s="39"/>
      <c r="S119" s="39"/>
      <c r="T119" s="39"/>
      <c r="U119" s="39"/>
      <c r="V119" s="39"/>
      <c r="W119" s="39"/>
      <c r="X119" s="39"/>
      <c r="Y119" s="39"/>
      <c r="Z119" s="39"/>
      <c r="AA119" s="39"/>
      <c r="AB119" s="39"/>
      <c r="AC119" s="39"/>
      <c r="AD119" s="39"/>
      <c r="AE119" s="39"/>
    </row>
    <row r="120" spans="15:31" x14ac:dyDescent="0.2">
      <c r="O120" s="39"/>
      <c r="P120" s="39"/>
      <c r="Q120" s="39"/>
      <c r="R120" s="39"/>
      <c r="S120" s="39"/>
      <c r="T120" s="39"/>
      <c r="U120" s="39"/>
      <c r="V120" s="39"/>
      <c r="W120" s="39"/>
      <c r="X120" s="39"/>
      <c r="Y120" s="39"/>
      <c r="Z120" s="39"/>
      <c r="AA120" s="39"/>
      <c r="AB120" s="39"/>
      <c r="AC120" s="39"/>
      <c r="AD120" s="39"/>
      <c r="AE120" s="39"/>
    </row>
    <row r="121" spans="15:31" x14ac:dyDescent="0.2">
      <c r="O121" s="39"/>
      <c r="P121" s="39"/>
      <c r="Q121" s="39"/>
      <c r="R121" s="39"/>
      <c r="S121" s="39"/>
      <c r="T121" s="39"/>
      <c r="U121" s="39"/>
      <c r="V121" s="39"/>
      <c r="W121" s="39"/>
      <c r="X121" s="39"/>
      <c r="Y121" s="39"/>
      <c r="Z121" s="39"/>
      <c r="AA121" s="39"/>
      <c r="AB121" s="39"/>
      <c r="AC121" s="39"/>
      <c r="AD121" s="39"/>
      <c r="AE121" s="39"/>
    </row>
    <row r="122" spans="15:31" x14ac:dyDescent="0.2">
      <c r="O122" s="39"/>
      <c r="P122" s="39"/>
      <c r="Q122" s="39"/>
      <c r="R122" s="39"/>
      <c r="S122" s="39"/>
      <c r="T122" s="39"/>
      <c r="U122" s="39"/>
      <c r="V122" s="39"/>
      <c r="W122" s="39"/>
      <c r="X122" s="39"/>
      <c r="Y122" s="39"/>
      <c r="Z122" s="39"/>
      <c r="AA122" s="39"/>
      <c r="AB122" s="39"/>
      <c r="AC122" s="39"/>
      <c r="AD122" s="39"/>
      <c r="AE122" s="39"/>
    </row>
    <row r="123" spans="15:31" x14ac:dyDescent="0.2">
      <c r="O123" s="39"/>
      <c r="P123" s="39"/>
      <c r="Q123" s="39"/>
      <c r="R123" s="39"/>
      <c r="S123" s="39"/>
      <c r="T123" s="39"/>
      <c r="U123" s="39"/>
      <c r="V123" s="39"/>
      <c r="W123" s="39"/>
      <c r="X123" s="39"/>
      <c r="Y123" s="39"/>
      <c r="Z123" s="39"/>
      <c r="AA123" s="39"/>
      <c r="AB123" s="39"/>
      <c r="AC123" s="39"/>
      <c r="AD123" s="39"/>
      <c r="AE123" s="39"/>
    </row>
    <row r="124" spans="15:31" x14ac:dyDescent="0.2">
      <c r="O124" s="39"/>
      <c r="P124" s="39"/>
      <c r="Q124" s="39"/>
      <c r="R124" s="39"/>
      <c r="S124" s="39"/>
      <c r="T124" s="39"/>
      <c r="U124" s="39"/>
      <c r="V124" s="39"/>
      <c r="W124" s="39"/>
      <c r="X124" s="39"/>
      <c r="Y124" s="39"/>
      <c r="Z124" s="39"/>
      <c r="AA124" s="39"/>
      <c r="AB124" s="39"/>
      <c r="AC124" s="39"/>
      <c r="AD124" s="39"/>
      <c r="AE124" s="39"/>
    </row>
    <row r="125" spans="15:31" x14ac:dyDescent="0.2">
      <c r="O125" s="39"/>
      <c r="P125" s="39"/>
      <c r="Q125" s="39"/>
      <c r="R125" s="39"/>
      <c r="S125" s="39"/>
      <c r="T125" s="39"/>
      <c r="U125" s="39"/>
      <c r="V125" s="39"/>
      <c r="W125" s="39"/>
      <c r="X125" s="39"/>
      <c r="Y125" s="39"/>
      <c r="Z125" s="39"/>
      <c r="AA125" s="39"/>
      <c r="AB125" s="39"/>
      <c r="AC125" s="39"/>
      <c r="AD125" s="39"/>
      <c r="AE125" s="39"/>
    </row>
    <row r="126" spans="15:31" x14ac:dyDescent="0.2">
      <c r="O126" s="39"/>
      <c r="P126" s="39"/>
      <c r="Q126" s="39"/>
      <c r="R126" s="39"/>
      <c r="S126" s="39"/>
      <c r="T126" s="39"/>
      <c r="U126" s="39"/>
      <c r="V126" s="39"/>
      <c r="W126" s="39"/>
      <c r="X126" s="39"/>
      <c r="Y126" s="39"/>
      <c r="Z126" s="39"/>
      <c r="AA126" s="39"/>
      <c r="AB126" s="39"/>
      <c r="AC126" s="39"/>
      <c r="AD126" s="39"/>
      <c r="AE126" s="39"/>
    </row>
    <row r="127" spans="15:31" x14ac:dyDescent="0.2">
      <c r="O127" s="39"/>
      <c r="P127" s="39"/>
      <c r="Q127" s="39"/>
      <c r="R127" s="39"/>
      <c r="S127" s="39"/>
      <c r="T127" s="39"/>
      <c r="U127" s="39"/>
      <c r="V127" s="39"/>
      <c r="W127" s="39"/>
      <c r="X127" s="39"/>
      <c r="Y127" s="39"/>
      <c r="Z127" s="39"/>
      <c r="AA127" s="39"/>
      <c r="AB127" s="39"/>
      <c r="AC127" s="39"/>
      <c r="AD127" s="39"/>
      <c r="AE127" s="39"/>
    </row>
    <row r="128" spans="15:31" x14ac:dyDescent="0.2">
      <c r="O128" s="39"/>
      <c r="P128" s="39"/>
      <c r="Q128" s="39"/>
      <c r="R128" s="39"/>
      <c r="S128" s="39"/>
      <c r="T128" s="39"/>
      <c r="U128" s="39"/>
      <c r="V128" s="39"/>
      <c r="W128" s="39"/>
      <c r="X128" s="39"/>
      <c r="Y128" s="39"/>
      <c r="Z128" s="39"/>
      <c r="AA128" s="39"/>
      <c r="AB128" s="39"/>
      <c r="AC128" s="39"/>
      <c r="AD128" s="39"/>
      <c r="AE128" s="39"/>
    </row>
    <row r="129" spans="15:31" x14ac:dyDescent="0.2">
      <c r="O129" s="39"/>
      <c r="P129" s="39"/>
      <c r="Q129" s="39"/>
      <c r="R129" s="39"/>
      <c r="S129" s="39"/>
      <c r="T129" s="39"/>
      <c r="U129" s="39"/>
      <c r="V129" s="39"/>
      <c r="W129" s="39"/>
      <c r="X129" s="39"/>
      <c r="Y129" s="39"/>
      <c r="Z129" s="39"/>
      <c r="AA129" s="39"/>
      <c r="AB129" s="39"/>
      <c r="AC129" s="39"/>
      <c r="AD129" s="39"/>
      <c r="AE129" s="39"/>
    </row>
    <row r="130" spans="15:31" x14ac:dyDescent="0.2">
      <c r="O130" s="39"/>
      <c r="P130" s="39"/>
      <c r="Q130" s="39"/>
      <c r="R130" s="39"/>
      <c r="S130" s="39"/>
      <c r="T130" s="39"/>
      <c r="U130" s="39"/>
      <c r="V130" s="39"/>
      <c r="W130" s="39"/>
      <c r="X130" s="39"/>
      <c r="Y130" s="39"/>
      <c r="Z130" s="39"/>
      <c r="AA130" s="39"/>
      <c r="AB130" s="39"/>
      <c r="AC130" s="39"/>
      <c r="AD130" s="39"/>
      <c r="AE130" s="39"/>
    </row>
    <row r="131" spans="15:31" x14ac:dyDescent="0.2">
      <c r="O131" s="39"/>
      <c r="P131" s="39"/>
      <c r="Q131" s="39"/>
      <c r="R131" s="39"/>
      <c r="S131" s="39"/>
      <c r="T131" s="39"/>
      <c r="U131" s="39"/>
      <c r="V131" s="39"/>
      <c r="W131" s="39"/>
      <c r="X131" s="39"/>
      <c r="Y131" s="39"/>
      <c r="Z131" s="39"/>
      <c r="AA131" s="39"/>
      <c r="AB131" s="39"/>
      <c r="AC131" s="39"/>
      <c r="AD131" s="39"/>
      <c r="AE131" s="39"/>
    </row>
    <row r="132" spans="15:31" x14ac:dyDescent="0.2">
      <c r="O132" s="39"/>
      <c r="P132" s="39"/>
      <c r="Q132" s="39"/>
      <c r="R132" s="39"/>
      <c r="S132" s="39"/>
      <c r="T132" s="39"/>
      <c r="U132" s="39"/>
      <c r="V132" s="39"/>
      <c r="W132" s="39"/>
      <c r="X132" s="39"/>
      <c r="Y132" s="39"/>
      <c r="Z132" s="39"/>
      <c r="AA132" s="39"/>
      <c r="AB132" s="39"/>
      <c r="AC132" s="39"/>
      <c r="AD132" s="39"/>
      <c r="AE132" s="39"/>
    </row>
    <row r="133" spans="15:31" x14ac:dyDescent="0.2">
      <c r="O133" s="39"/>
      <c r="P133" s="39"/>
      <c r="Q133" s="39"/>
      <c r="R133" s="39"/>
      <c r="S133" s="39"/>
      <c r="T133" s="39"/>
      <c r="U133" s="39"/>
      <c r="V133" s="39"/>
      <c r="W133" s="39"/>
      <c r="X133" s="39"/>
      <c r="Y133" s="39"/>
      <c r="Z133" s="39"/>
      <c r="AA133" s="39"/>
      <c r="AB133" s="39"/>
      <c r="AC133" s="39"/>
      <c r="AD133" s="39"/>
      <c r="AE133" s="39"/>
    </row>
    <row r="134" spans="15:31" x14ac:dyDescent="0.2">
      <c r="O134" s="39"/>
      <c r="P134" s="39"/>
      <c r="Q134" s="39"/>
      <c r="R134" s="39"/>
      <c r="S134" s="39"/>
      <c r="T134" s="39"/>
      <c r="U134" s="39"/>
      <c r="V134" s="39"/>
      <c r="W134" s="39"/>
      <c r="X134" s="39"/>
      <c r="Y134" s="39"/>
      <c r="Z134" s="39"/>
      <c r="AA134" s="39"/>
      <c r="AB134" s="39"/>
      <c r="AC134" s="39"/>
      <c r="AD134" s="39"/>
      <c r="AE134" s="39"/>
    </row>
    <row r="135" spans="15:31" x14ac:dyDescent="0.2">
      <c r="O135" s="39"/>
      <c r="P135" s="39"/>
      <c r="Q135" s="39"/>
      <c r="R135" s="39"/>
      <c r="S135" s="39"/>
      <c r="T135" s="39"/>
      <c r="U135" s="39"/>
      <c r="V135" s="39"/>
      <c r="W135" s="39"/>
      <c r="X135" s="39"/>
      <c r="Y135" s="39"/>
      <c r="Z135" s="39"/>
      <c r="AA135" s="39"/>
      <c r="AB135" s="39"/>
      <c r="AC135" s="39"/>
      <c r="AD135" s="39"/>
      <c r="AE135" s="39"/>
    </row>
    <row r="136" spans="15:31" x14ac:dyDescent="0.2">
      <c r="O136" s="39"/>
      <c r="P136" s="39"/>
      <c r="Q136" s="39"/>
      <c r="R136" s="39"/>
      <c r="S136" s="39"/>
      <c r="T136" s="39"/>
      <c r="U136" s="39"/>
      <c r="V136" s="39"/>
      <c r="W136" s="39"/>
      <c r="X136" s="39"/>
      <c r="Y136" s="39"/>
      <c r="Z136" s="39"/>
      <c r="AA136" s="39"/>
      <c r="AB136" s="39"/>
      <c r="AC136" s="39"/>
      <c r="AD136" s="39"/>
      <c r="AE136" s="39"/>
    </row>
    <row r="137" spans="15:31" x14ac:dyDescent="0.2">
      <c r="O137" s="39"/>
      <c r="P137" s="39"/>
      <c r="Q137" s="39"/>
      <c r="R137" s="39"/>
      <c r="S137" s="39"/>
      <c r="T137" s="39"/>
      <c r="U137" s="39"/>
      <c r="V137" s="39"/>
      <c r="W137" s="39"/>
      <c r="X137" s="39"/>
      <c r="Y137" s="39"/>
      <c r="Z137" s="39"/>
      <c r="AA137" s="39"/>
      <c r="AB137" s="39"/>
      <c r="AC137" s="39"/>
      <c r="AD137" s="39"/>
      <c r="AE137" s="39"/>
    </row>
    <row r="138" spans="15:31" x14ac:dyDescent="0.2">
      <c r="O138" s="39"/>
      <c r="P138" s="39"/>
      <c r="Q138" s="39"/>
      <c r="R138" s="39"/>
      <c r="S138" s="39"/>
      <c r="T138" s="39"/>
      <c r="U138" s="39"/>
      <c r="V138" s="39"/>
      <c r="W138" s="39"/>
      <c r="X138" s="39"/>
      <c r="Y138" s="39"/>
      <c r="Z138" s="39"/>
      <c r="AA138" s="39"/>
      <c r="AB138" s="39"/>
      <c r="AC138" s="39"/>
      <c r="AD138" s="39"/>
      <c r="AE138" s="39"/>
    </row>
    <row r="139" spans="15:31" x14ac:dyDescent="0.2">
      <c r="O139" s="39"/>
      <c r="P139" s="39"/>
      <c r="Q139" s="39"/>
      <c r="R139" s="39"/>
      <c r="S139" s="39"/>
      <c r="T139" s="39"/>
      <c r="U139" s="39"/>
      <c r="V139" s="39"/>
      <c r="W139" s="39"/>
      <c r="X139" s="39"/>
      <c r="Y139" s="39"/>
      <c r="Z139" s="39"/>
      <c r="AA139" s="39"/>
      <c r="AB139" s="39"/>
      <c r="AC139" s="39"/>
      <c r="AD139" s="39"/>
      <c r="AE139" s="39"/>
    </row>
    <row r="140" spans="15:31" x14ac:dyDescent="0.2">
      <c r="O140" s="39"/>
      <c r="P140" s="39"/>
      <c r="Q140" s="39"/>
      <c r="R140" s="39"/>
      <c r="S140" s="39"/>
      <c r="T140" s="39"/>
      <c r="U140" s="39"/>
      <c r="V140" s="39"/>
      <c r="W140" s="39"/>
      <c r="X140" s="39"/>
      <c r="Y140" s="39"/>
      <c r="Z140" s="39"/>
      <c r="AA140" s="39"/>
      <c r="AB140" s="39"/>
      <c r="AC140" s="39"/>
      <c r="AD140" s="39"/>
      <c r="AE140" s="39"/>
    </row>
    <row r="141" spans="15:31" x14ac:dyDescent="0.2">
      <c r="O141" s="39"/>
      <c r="P141" s="39"/>
      <c r="Q141" s="39"/>
      <c r="R141" s="39"/>
      <c r="S141" s="39"/>
      <c r="T141" s="39"/>
      <c r="U141" s="39"/>
      <c r="V141" s="39"/>
      <c r="W141" s="39"/>
      <c r="X141" s="39"/>
      <c r="Y141" s="39"/>
      <c r="Z141" s="39"/>
      <c r="AA141" s="39"/>
      <c r="AB141" s="39"/>
      <c r="AC141" s="39"/>
      <c r="AD141" s="39"/>
      <c r="AE141" s="39"/>
    </row>
    <row r="142" spans="15:31" x14ac:dyDescent="0.2">
      <c r="O142" s="39"/>
      <c r="P142" s="39"/>
      <c r="Q142" s="39"/>
      <c r="R142" s="39"/>
      <c r="S142" s="39"/>
      <c r="T142" s="39"/>
      <c r="U142" s="39"/>
      <c r="V142" s="39"/>
      <c r="W142" s="39"/>
      <c r="X142" s="39"/>
      <c r="Y142" s="39"/>
      <c r="Z142" s="39"/>
      <c r="AA142" s="39"/>
      <c r="AB142" s="39"/>
      <c r="AC142" s="39"/>
      <c r="AD142" s="39"/>
      <c r="AE142" s="39"/>
    </row>
    <row r="143" spans="15:31" x14ac:dyDescent="0.2">
      <c r="P143" s="39"/>
      <c r="Q143" s="53"/>
      <c r="R143" s="39"/>
      <c r="S143" s="39"/>
      <c r="T143" s="39"/>
      <c r="U143" s="39"/>
      <c r="V143" s="39"/>
      <c r="W143" s="39"/>
      <c r="X143" s="39"/>
      <c r="Y143" s="39"/>
      <c r="Z143" s="39"/>
      <c r="AA143" s="39"/>
      <c r="AB143" s="39"/>
      <c r="AC143" s="39"/>
      <c r="AD143" s="39"/>
      <c r="AE143" s="39"/>
    </row>
    <row r="144" spans="15:31" x14ac:dyDescent="0.2">
      <c r="P144" s="39"/>
      <c r="Q144" s="53"/>
      <c r="R144" s="39"/>
      <c r="S144" s="39"/>
      <c r="T144" s="39"/>
      <c r="U144" s="39"/>
      <c r="V144" s="39"/>
      <c r="W144" s="39"/>
      <c r="X144" s="39"/>
      <c r="Y144" s="39"/>
      <c r="Z144" s="39"/>
      <c r="AA144" s="39"/>
      <c r="AB144" s="39"/>
      <c r="AC144" s="39"/>
      <c r="AD144" s="39"/>
      <c r="AE144" s="39"/>
    </row>
    <row r="145" spans="16:31" x14ac:dyDescent="0.2">
      <c r="P145" s="39"/>
      <c r="Q145" s="53"/>
      <c r="R145" s="39"/>
      <c r="S145" s="39"/>
      <c r="T145" s="39"/>
      <c r="U145" s="39"/>
      <c r="V145" s="39"/>
      <c r="W145" s="39"/>
      <c r="X145" s="39"/>
      <c r="Y145" s="39"/>
      <c r="Z145" s="39"/>
      <c r="AA145" s="39"/>
      <c r="AB145" s="39"/>
      <c r="AC145" s="39"/>
      <c r="AD145" s="39"/>
      <c r="AE145" s="39"/>
    </row>
    <row r="146" spans="16:31" x14ac:dyDescent="0.2">
      <c r="P146" s="39"/>
      <c r="Q146" s="53"/>
      <c r="R146" s="39"/>
      <c r="S146" s="39"/>
      <c r="T146" s="39"/>
      <c r="U146" s="39"/>
      <c r="V146" s="39"/>
      <c r="W146" s="39"/>
      <c r="X146" s="39"/>
      <c r="Y146" s="39"/>
      <c r="Z146" s="39"/>
      <c r="AA146" s="39"/>
      <c r="AB146" s="39"/>
      <c r="AC146" s="39"/>
      <c r="AD146" s="39"/>
      <c r="AE146" s="39"/>
    </row>
    <row r="147" spans="16:31" x14ac:dyDescent="0.2">
      <c r="P147" s="39"/>
      <c r="Q147" s="53"/>
      <c r="R147" s="39"/>
      <c r="S147" s="39"/>
      <c r="T147" s="39"/>
      <c r="U147" s="39"/>
      <c r="V147" s="39"/>
      <c r="W147" s="39"/>
      <c r="X147" s="39"/>
      <c r="Y147" s="39"/>
      <c r="Z147" s="39"/>
      <c r="AA147" s="39"/>
      <c r="AB147" s="39"/>
      <c r="AC147" s="39"/>
      <c r="AD147" s="39"/>
      <c r="AE147" s="39"/>
    </row>
    <row r="148" spans="16:31" x14ac:dyDescent="0.2">
      <c r="P148" s="39"/>
      <c r="Q148" s="53"/>
      <c r="R148" s="39"/>
      <c r="S148" s="39"/>
      <c r="T148" s="39"/>
      <c r="U148" s="39"/>
      <c r="V148" s="39"/>
      <c r="W148" s="39"/>
      <c r="X148" s="39"/>
      <c r="Y148" s="39"/>
      <c r="Z148" s="39"/>
      <c r="AA148" s="39"/>
      <c r="AB148" s="39"/>
      <c r="AC148" s="39"/>
      <c r="AD148" s="39"/>
      <c r="AE148" s="39"/>
    </row>
    <row r="149" spans="16:31" x14ac:dyDescent="0.2">
      <c r="P149" s="39"/>
      <c r="Q149" s="53"/>
      <c r="R149" s="39"/>
      <c r="S149" s="39"/>
      <c r="T149" s="39"/>
      <c r="U149" s="39"/>
      <c r="V149" s="39"/>
      <c r="W149" s="39"/>
      <c r="X149" s="39"/>
      <c r="Y149" s="39"/>
      <c r="Z149" s="39"/>
      <c r="AA149" s="39"/>
      <c r="AB149" s="39"/>
      <c r="AC149" s="39"/>
      <c r="AD149" s="39"/>
      <c r="AE149" s="39"/>
    </row>
    <row r="150" spans="16:31" x14ac:dyDescent="0.2">
      <c r="P150" s="39"/>
      <c r="Q150" s="53"/>
      <c r="R150" s="39"/>
      <c r="S150" s="39"/>
      <c r="T150" s="39"/>
      <c r="U150" s="39"/>
      <c r="V150" s="39"/>
      <c r="W150" s="39"/>
      <c r="X150" s="39"/>
      <c r="Y150" s="39"/>
      <c r="Z150" s="39"/>
      <c r="AA150" s="39"/>
      <c r="AB150" s="39"/>
      <c r="AC150" s="39"/>
      <c r="AD150" s="39"/>
      <c r="AE150" s="39"/>
    </row>
    <row r="151" spans="16:31" x14ac:dyDescent="0.2">
      <c r="P151" s="39"/>
      <c r="Q151" s="53"/>
      <c r="R151" s="39"/>
      <c r="S151" s="39"/>
      <c r="T151" s="39"/>
      <c r="U151" s="39"/>
      <c r="V151" s="39"/>
      <c r="W151" s="39"/>
      <c r="X151" s="39"/>
      <c r="Y151" s="39"/>
      <c r="Z151" s="39"/>
      <c r="AA151" s="39"/>
      <c r="AB151" s="39"/>
      <c r="AC151" s="39"/>
      <c r="AD151" s="39"/>
      <c r="AE151" s="39"/>
    </row>
    <row r="152" spans="16:31" x14ac:dyDescent="0.2">
      <c r="P152" s="39"/>
      <c r="Q152" s="53"/>
      <c r="R152" s="39"/>
      <c r="S152" s="39"/>
      <c r="T152" s="39"/>
      <c r="U152" s="39"/>
      <c r="V152" s="39"/>
      <c r="W152" s="39"/>
      <c r="X152" s="39"/>
      <c r="Y152" s="39"/>
      <c r="Z152" s="39"/>
      <c r="AA152" s="39"/>
      <c r="AB152" s="39"/>
      <c r="AC152" s="39"/>
      <c r="AD152" s="39"/>
      <c r="AE152" s="39"/>
    </row>
    <row r="153" spans="16:31" x14ac:dyDescent="0.2">
      <c r="P153" s="39"/>
      <c r="Q153" s="53"/>
      <c r="R153" s="39"/>
      <c r="S153" s="39"/>
      <c r="T153" s="39"/>
      <c r="U153" s="39"/>
      <c r="V153" s="39"/>
      <c r="W153" s="39"/>
      <c r="X153" s="39"/>
      <c r="Y153" s="39"/>
      <c r="Z153" s="39"/>
      <c r="AA153" s="39"/>
      <c r="AB153" s="39"/>
      <c r="AC153" s="39"/>
      <c r="AD153" s="39"/>
      <c r="AE153" s="39"/>
    </row>
    <row r="154" spans="16:31" x14ac:dyDescent="0.2">
      <c r="P154" s="39"/>
      <c r="Q154" s="53"/>
      <c r="R154" s="39"/>
      <c r="S154" s="39"/>
      <c r="T154" s="39"/>
      <c r="U154" s="39"/>
      <c r="V154" s="39"/>
      <c r="W154" s="39"/>
      <c r="X154" s="39"/>
      <c r="Y154" s="39"/>
      <c r="Z154" s="39"/>
      <c r="AA154" s="39"/>
      <c r="AB154" s="39"/>
      <c r="AC154" s="39"/>
      <c r="AD154" s="39"/>
      <c r="AE154" s="39"/>
    </row>
    <row r="155" spans="16:31" x14ac:dyDescent="0.2">
      <c r="P155" s="39"/>
      <c r="Q155" s="53"/>
      <c r="R155" s="39"/>
      <c r="S155" s="39"/>
      <c r="T155" s="39"/>
      <c r="U155" s="39"/>
      <c r="V155" s="39"/>
      <c r="W155" s="39"/>
      <c r="X155" s="39"/>
      <c r="Y155" s="39"/>
      <c r="Z155" s="39"/>
      <c r="AA155" s="39"/>
      <c r="AB155" s="39"/>
      <c r="AC155" s="39"/>
      <c r="AD155" s="39"/>
      <c r="AE155" s="39"/>
    </row>
    <row r="156" spans="16:31" x14ac:dyDescent="0.2">
      <c r="P156" s="39"/>
      <c r="Q156" s="53"/>
      <c r="R156" s="39"/>
      <c r="S156" s="39"/>
      <c r="T156" s="39"/>
      <c r="U156" s="39"/>
      <c r="V156" s="39"/>
      <c r="W156" s="39"/>
      <c r="X156" s="39"/>
      <c r="Y156" s="39"/>
      <c r="Z156" s="39"/>
      <c r="AA156" s="39"/>
      <c r="AB156" s="39"/>
      <c r="AC156" s="39"/>
      <c r="AD156" s="39"/>
      <c r="AE156" s="39"/>
    </row>
    <row r="157" spans="16:31" x14ac:dyDescent="0.2">
      <c r="P157" s="39"/>
      <c r="Q157" s="53"/>
      <c r="R157" s="39"/>
      <c r="S157" s="39"/>
      <c r="T157" s="39"/>
      <c r="U157" s="39"/>
      <c r="V157" s="39"/>
      <c r="W157" s="39"/>
      <c r="X157" s="39"/>
      <c r="Y157" s="39"/>
      <c r="Z157" s="39"/>
      <c r="AA157" s="39"/>
      <c r="AB157" s="39"/>
      <c r="AC157" s="39"/>
      <c r="AD157" s="39"/>
      <c r="AE157" s="39"/>
    </row>
    <row r="158" spans="16:31" x14ac:dyDescent="0.2">
      <c r="P158" s="37"/>
      <c r="R158" s="51"/>
      <c r="S158" s="37"/>
      <c r="T158" s="37"/>
      <c r="U158" s="37"/>
      <c r="V158" s="37"/>
      <c r="W158" s="37"/>
      <c r="X158" s="37"/>
      <c r="Y158" s="37"/>
      <c r="Z158" s="37"/>
      <c r="AA158" s="37"/>
      <c r="AB158" s="37"/>
      <c r="AC158" s="37"/>
    </row>
    <row r="159" spans="16:31" x14ac:dyDescent="0.2">
      <c r="P159" s="37"/>
      <c r="R159" s="37"/>
      <c r="S159" s="37"/>
      <c r="T159" s="37"/>
      <c r="U159" s="37"/>
      <c r="V159" s="37"/>
      <c r="W159" s="37"/>
      <c r="X159" s="37"/>
      <c r="Y159" s="37"/>
      <c r="Z159" s="37"/>
      <c r="AA159" s="37"/>
      <c r="AB159" s="37"/>
      <c r="AC159" s="37"/>
    </row>
    <row r="160" spans="16:31" x14ac:dyDescent="0.2">
      <c r="P160" s="37"/>
      <c r="R160" s="37"/>
      <c r="S160" s="37"/>
      <c r="T160" s="37"/>
      <c r="U160" s="37"/>
      <c r="V160" s="37"/>
      <c r="W160" s="37"/>
      <c r="X160" s="37"/>
      <c r="Y160" s="37"/>
      <c r="Z160" s="37"/>
      <c r="AA160" s="37"/>
      <c r="AB160" s="37"/>
      <c r="AC160" s="37"/>
    </row>
    <row r="161" spans="16:29" x14ac:dyDescent="0.2">
      <c r="P161" s="37"/>
      <c r="R161" s="37"/>
      <c r="S161" s="37"/>
      <c r="T161" s="37"/>
      <c r="U161" s="37"/>
      <c r="V161" s="37"/>
      <c r="W161" s="37"/>
      <c r="X161" s="37"/>
      <c r="Y161" s="37"/>
      <c r="Z161" s="37"/>
      <c r="AA161" s="37"/>
      <c r="AB161" s="37"/>
      <c r="AC161" s="37"/>
    </row>
    <row r="162" spans="16:29" x14ac:dyDescent="0.2">
      <c r="P162" s="37"/>
      <c r="R162" s="50"/>
      <c r="S162" s="37"/>
      <c r="T162" s="37"/>
      <c r="U162" s="37"/>
      <c r="V162" s="37"/>
      <c r="W162" s="37"/>
      <c r="X162" s="37"/>
      <c r="Y162" s="37"/>
      <c r="Z162" s="37"/>
      <c r="AA162" s="37"/>
      <c r="AB162" s="37"/>
      <c r="AC162" s="37"/>
    </row>
    <row r="163" spans="16:29" x14ac:dyDescent="0.2">
      <c r="P163" s="37"/>
      <c r="R163" s="37"/>
      <c r="S163" s="37"/>
      <c r="T163" s="37"/>
      <c r="U163" s="37"/>
      <c r="V163" s="37"/>
      <c r="W163" s="37"/>
      <c r="X163" s="37"/>
      <c r="Y163" s="37"/>
      <c r="Z163" s="37"/>
      <c r="AA163" s="37"/>
      <c r="AB163" s="37"/>
      <c r="AC163" s="37"/>
    </row>
    <row r="164" spans="16:29" x14ac:dyDescent="0.2">
      <c r="P164" s="37"/>
      <c r="R164" s="37"/>
      <c r="S164" s="37"/>
      <c r="T164" s="37"/>
      <c r="U164" s="37"/>
      <c r="V164" s="37"/>
      <c r="W164" s="37"/>
      <c r="X164" s="37"/>
      <c r="Y164" s="37"/>
      <c r="Z164" s="37"/>
      <c r="AA164" s="37"/>
      <c r="AB164" s="37"/>
      <c r="AC164" s="37"/>
    </row>
    <row r="165" spans="16:29" x14ac:dyDescent="0.2">
      <c r="P165" s="37"/>
      <c r="R165" s="51"/>
      <c r="S165" s="37"/>
      <c r="T165" s="37"/>
      <c r="U165" s="37"/>
      <c r="V165" s="37"/>
      <c r="W165" s="37"/>
      <c r="X165" s="37"/>
      <c r="Y165" s="37"/>
      <c r="Z165" s="37"/>
      <c r="AA165" s="37"/>
      <c r="AB165" s="37"/>
      <c r="AC165" s="37"/>
    </row>
    <row r="166" spans="16:29" x14ac:dyDescent="0.2">
      <c r="P166" s="37"/>
      <c r="R166" s="51"/>
      <c r="S166" s="37"/>
      <c r="T166" s="37"/>
      <c r="U166" s="37"/>
      <c r="V166" s="37"/>
      <c r="W166" s="37"/>
      <c r="X166" s="37"/>
      <c r="Y166" s="37"/>
      <c r="Z166" s="37"/>
      <c r="AA166" s="37"/>
      <c r="AB166" s="37"/>
      <c r="AC166" s="49"/>
    </row>
    <row r="167" spans="16:29" x14ac:dyDescent="0.2">
      <c r="P167" s="37"/>
      <c r="R167" s="51"/>
      <c r="S167" s="37"/>
      <c r="T167" s="37"/>
      <c r="U167" s="37"/>
      <c r="V167" s="37"/>
      <c r="W167" s="37"/>
      <c r="X167" s="37"/>
      <c r="Y167" s="37"/>
      <c r="Z167" s="37"/>
      <c r="AA167" s="37"/>
      <c r="AB167" s="37"/>
      <c r="AC167" s="37"/>
    </row>
  </sheetData>
  <mergeCells count="4">
    <mergeCell ref="A8:A9"/>
    <mergeCell ref="B8:B9"/>
    <mergeCell ref="A36:A37"/>
    <mergeCell ref="B36:B37"/>
  </mergeCells>
  <pageMargins left="0.7" right="0.7" top="0.75" bottom="0.75" header="0.3" footer="0.3"/>
  <pageSetup paperSize="9" orientation="portrait" verticalDpi="0" r:id="rId1"/>
  <ignoredErrors>
    <ignoredError sqref="L35:L37 L5:L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148"/>
  <sheetViews>
    <sheetView workbookViewId="0"/>
  </sheetViews>
  <sheetFormatPr defaultRowHeight="14.25" customHeight="1" x14ac:dyDescent="0.2"/>
  <cols>
    <col min="1" max="1" width="24" bestFit="1" customWidth="1"/>
    <col min="2" max="2" width="24.125" customWidth="1"/>
    <col min="3" max="3" width="10.75" customWidth="1"/>
    <col min="4" max="4" width="22.625" style="37" bestFit="1" customWidth="1"/>
    <col min="5" max="5" width="21.5" customWidth="1"/>
    <col min="8" max="8" width="12.875" customWidth="1"/>
    <col min="9" max="9" width="23.75" customWidth="1"/>
    <col min="10" max="10" width="17" customWidth="1"/>
    <col min="11" max="11" width="12.25" customWidth="1"/>
    <col min="15" max="29" width="9" style="87"/>
  </cols>
  <sheetData>
    <row r="1" spans="1:14" ht="22.5" customHeight="1" x14ac:dyDescent="0.2">
      <c r="A1" s="9" t="s">
        <v>261</v>
      </c>
      <c r="C1" s="39"/>
      <c r="D1" s="87"/>
      <c r="F1" s="39"/>
      <c r="G1" s="39"/>
      <c r="H1" s="39"/>
      <c r="I1" s="39"/>
      <c r="J1" s="39"/>
      <c r="K1" s="39"/>
      <c r="L1" s="39"/>
      <c r="M1" s="39"/>
      <c r="N1" s="39"/>
    </row>
    <row r="2" spans="1:14" ht="14.25" customHeight="1" x14ac:dyDescent="0.2">
      <c r="A2" s="128" t="s">
        <v>35</v>
      </c>
      <c r="B2" s="136" t="s">
        <v>67</v>
      </c>
      <c r="C2" s="122" t="s">
        <v>55</v>
      </c>
      <c r="D2" s="124" t="s">
        <v>68</v>
      </c>
      <c r="E2" s="124" t="s">
        <v>48</v>
      </c>
      <c r="F2" s="39"/>
      <c r="G2" s="39"/>
      <c r="H2" s="39"/>
      <c r="I2" s="39"/>
      <c r="J2" s="39"/>
      <c r="K2" s="39"/>
      <c r="L2" s="39"/>
      <c r="M2" s="39"/>
      <c r="N2" s="39"/>
    </row>
    <row r="3" spans="1:14" ht="14.25" customHeight="1" thickBot="1" x14ac:dyDescent="0.25">
      <c r="A3" s="129"/>
      <c r="B3" s="137"/>
      <c r="C3" s="123"/>
      <c r="D3" s="125"/>
      <c r="E3" s="125"/>
      <c r="F3" s="39"/>
      <c r="G3" s="39"/>
      <c r="H3" s="39"/>
      <c r="I3" s="39"/>
      <c r="J3" s="39"/>
      <c r="K3" s="39"/>
      <c r="L3" s="39"/>
      <c r="M3" s="39"/>
      <c r="N3" s="39"/>
    </row>
    <row r="4" spans="1:14" ht="15.75" thickTop="1" thickBot="1" x14ac:dyDescent="0.25">
      <c r="A4" s="38" t="s">
        <v>187</v>
      </c>
      <c r="B4" s="103" t="s">
        <v>188</v>
      </c>
      <c r="C4" s="63">
        <v>2.4</v>
      </c>
      <c r="D4" s="100" t="s">
        <v>189</v>
      </c>
      <c r="E4" s="92" t="s">
        <v>102</v>
      </c>
      <c r="F4" s="39"/>
      <c r="G4" s="39"/>
      <c r="H4" s="39"/>
      <c r="I4" s="39"/>
      <c r="J4" s="39"/>
      <c r="K4" s="39"/>
      <c r="L4" s="39"/>
      <c r="M4" s="39"/>
      <c r="N4" s="39"/>
    </row>
    <row r="5" spans="1:14" ht="15" thickBot="1" x14ac:dyDescent="0.25">
      <c r="A5" s="38" t="s">
        <v>190</v>
      </c>
      <c r="B5" s="103" t="s">
        <v>188</v>
      </c>
      <c r="C5" s="63">
        <v>0.8</v>
      </c>
      <c r="D5" s="100" t="s">
        <v>189</v>
      </c>
      <c r="E5" s="92" t="s">
        <v>102</v>
      </c>
      <c r="F5" s="39"/>
      <c r="G5" s="39"/>
      <c r="H5" s="39"/>
      <c r="I5" s="39"/>
      <c r="J5" s="39"/>
      <c r="K5" s="39"/>
      <c r="L5" s="39"/>
      <c r="M5" s="39"/>
      <c r="N5" s="39"/>
    </row>
    <row r="6" spans="1:14" ht="15" thickBot="1" x14ac:dyDescent="0.25">
      <c r="A6" s="38" t="s">
        <v>283</v>
      </c>
      <c r="B6" s="103" t="s">
        <v>188</v>
      </c>
      <c r="C6" s="63">
        <v>0.6</v>
      </c>
      <c r="D6" s="100" t="s">
        <v>189</v>
      </c>
      <c r="E6" s="92" t="s">
        <v>102</v>
      </c>
      <c r="F6" s="39"/>
      <c r="G6" s="39"/>
      <c r="H6" s="39"/>
      <c r="I6" s="39"/>
      <c r="J6" s="39"/>
      <c r="K6" s="39"/>
      <c r="L6" s="39"/>
      <c r="M6" s="39"/>
      <c r="N6" s="39"/>
    </row>
    <row r="7" spans="1:14" ht="15" thickBot="1" x14ac:dyDescent="0.25">
      <c r="A7" s="38" t="s">
        <v>191</v>
      </c>
      <c r="B7" s="103" t="s">
        <v>188</v>
      </c>
      <c r="C7" s="63">
        <v>0.8</v>
      </c>
      <c r="D7" s="100" t="s">
        <v>189</v>
      </c>
      <c r="E7" s="92" t="s">
        <v>102</v>
      </c>
      <c r="F7" s="39"/>
      <c r="G7" s="39"/>
      <c r="H7" s="39"/>
      <c r="I7" s="39"/>
      <c r="J7" s="39"/>
      <c r="K7" s="39"/>
      <c r="L7" s="39"/>
      <c r="M7" s="39"/>
      <c r="N7" s="39"/>
    </row>
    <row r="8" spans="1:14" ht="15" thickBot="1" x14ac:dyDescent="0.25">
      <c r="A8" s="38" t="s">
        <v>192</v>
      </c>
      <c r="B8" s="103" t="s">
        <v>193</v>
      </c>
      <c r="C8" s="63">
        <v>55.62</v>
      </c>
      <c r="D8" s="100" t="s">
        <v>189</v>
      </c>
      <c r="E8" s="92" t="s">
        <v>194</v>
      </c>
      <c r="F8" s="39"/>
      <c r="G8" s="39"/>
      <c r="H8" s="39"/>
      <c r="I8" s="39"/>
      <c r="J8" s="39"/>
      <c r="K8" s="39"/>
      <c r="L8" s="39"/>
      <c r="M8" s="39"/>
      <c r="N8" s="39"/>
    </row>
    <row r="9" spans="1:14" ht="15" thickBot="1" x14ac:dyDescent="0.25">
      <c r="A9" s="38" t="s">
        <v>195</v>
      </c>
      <c r="B9" s="103" t="s">
        <v>284</v>
      </c>
      <c r="C9" s="63">
        <v>1.123</v>
      </c>
      <c r="D9" s="100" t="s">
        <v>189</v>
      </c>
      <c r="E9" s="92" t="s">
        <v>196</v>
      </c>
      <c r="F9" s="39"/>
      <c r="G9" s="39"/>
      <c r="H9" s="39"/>
      <c r="I9" s="39"/>
      <c r="J9" s="39"/>
      <c r="K9" s="39"/>
      <c r="L9" s="39"/>
      <c r="M9" s="39"/>
      <c r="N9" s="39"/>
    </row>
    <row r="10" spans="1:14" ht="15" thickBot="1" x14ac:dyDescent="0.25">
      <c r="A10" s="38" t="s">
        <v>197</v>
      </c>
      <c r="B10" s="103" t="s">
        <v>197</v>
      </c>
      <c r="C10" s="63">
        <v>2.14</v>
      </c>
      <c r="D10" s="100" t="s">
        <v>71</v>
      </c>
      <c r="E10" s="92" t="s">
        <v>198</v>
      </c>
      <c r="F10" s="39"/>
      <c r="G10" s="39"/>
      <c r="H10" s="39"/>
      <c r="I10" s="39"/>
      <c r="J10" s="39"/>
      <c r="K10" s="39"/>
      <c r="L10" s="39"/>
      <c r="M10" s="39"/>
      <c r="N10" s="39"/>
    </row>
    <row r="11" spans="1:14" ht="15" thickBot="1" x14ac:dyDescent="0.25">
      <c r="A11" s="38" t="s">
        <v>199</v>
      </c>
      <c r="B11" s="103" t="s">
        <v>200</v>
      </c>
      <c r="C11" s="63">
        <v>1.03</v>
      </c>
      <c r="D11" s="100" t="s">
        <v>189</v>
      </c>
      <c r="E11" s="92" t="s">
        <v>196</v>
      </c>
      <c r="F11" s="39"/>
      <c r="G11" s="39"/>
      <c r="H11" s="39"/>
      <c r="I11" s="39"/>
      <c r="J11" s="39"/>
      <c r="K11" s="39"/>
      <c r="L11" s="39"/>
      <c r="M11" s="39"/>
      <c r="N11" s="39"/>
    </row>
    <row r="12" spans="1:14" ht="15" thickBot="1" x14ac:dyDescent="0.25">
      <c r="A12" s="38" t="s">
        <v>285</v>
      </c>
      <c r="B12" s="103" t="s">
        <v>220</v>
      </c>
      <c r="C12" s="63">
        <v>1.03</v>
      </c>
      <c r="D12" s="100" t="s">
        <v>189</v>
      </c>
      <c r="E12" s="92" t="s">
        <v>196</v>
      </c>
      <c r="F12" s="39"/>
      <c r="G12" s="39"/>
      <c r="H12" s="39"/>
      <c r="I12" s="39"/>
      <c r="J12" s="39"/>
      <c r="K12" s="39"/>
      <c r="L12" s="39"/>
      <c r="M12" s="39"/>
      <c r="N12" s="39"/>
    </row>
    <row r="13" spans="1:14" ht="15" thickBot="1" x14ac:dyDescent="0.25">
      <c r="A13" s="38" t="s">
        <v>201</v>
      </c>
      <c r="B13" s="103" t="s">
        <v>188</v>
      </c>
      <c r="C13" s="63">
        <v>0.8</v>
      </c>
      <c r="D13" s="100" t="s">
        <v>189</v>
      </c>
      <c r="E13" s="92" t="s">
        <v>102</v>
      </c>
      <c r="F13" s="39"/>
      <c r="G13" s="39"/>
      <c r="H13" s="39"/>
      <c r="I13" s="39"/>
      <c r="J13" s="39"/>
      <c r="K13" s="39"/>
      <c r="L13" s="39"/>
      <c r="M13" s="39"/>
      <c r="N13" s="39"/>
    </row>
    <row r="14" spans="1:14" ht="15" thickBot="1" x14ac:dyDescent="0.25">
      <c r="A14" s="38" t="s">
        <v>202</v>
      </c>
      <c r="B14" s="103" t="s">
        <v>409</v>
      </c>
      <c r="C14" s="63">
        <v>9.9</v>
      </c>
      <c r="D14" s="100" t="s">
        <v>276</v>
      </c>
      <c r="E14" s="92" t="s">
        <v>57</v>
      </c>
      <c r="F14" s="39"/>
      <c r="G14" s="39"/>
      <c r="H14" s="39"/>
      <c r="I14" s="39"/>
      <c r="J14" s="39"/>
      <c r="K14" s="39"/>
      <c r="L14" s="39"/>
      <c r="M14" s="39"/>
      <c r="N14" s="39"/>
    </row>
    <row r="15" spans="1:14" ht="15" thickBot="1" x14ac:dyDescent="0.25">
      <c r="A15" s="38" t="s">
        <v>203</v>
      </c>
      <c r="B15" s="103" t="s">
        <v>440</v>
      </c>
      <c r="C15" s="63">
        <v>38</v>
      </c>
      <c r="D15" s="100" t="s">
        <v>164</v>
      </c>
      <c r="E15" s="92" t="s">
        <v>204</v>
      </c>
      <c r="F15" s="39"/>
      <c r="G15" s="39"/>
      <c r="H15" s="39"/>
      <c r="I15" s="39"/>
      <c r="J15" s="39"/>
      <c r="K15" s="39"/>
      <c r="L15" s="39"/>
      <c r="M15" s="39"/>
      <c r="N15" s="39"/>
    </row>
    <row r="16" spans="1:14" ht="15" thickBot="1" x14ac:dyDescent="0.25">
      <c r="A16" s="38" t="s">
        <v>205</v>
      </c>
      <c r="B16" s="103" t="s">
        <v>206</v>
      </c>
      <c r="C16" s="63">
        <v>50</v>
      </c>
      <c r="D16" s="100" t="s">
        <v>61</v>
      </c>
      <c r="E16" s="92" t="s">
        <v>198</v>
      </c>
      <c r="F16" s="39"/>
      <c r="G16" s="39"/>
      <c r="H16" s="39"/>
      <c r="I16" s="39"/>
      <c r="J16" s="39"/>
      <c r="K16" s="39"/>
      <c r="L16" s="39"/>
      <c r="M16" s="39"/>
      <c r="N16" s="39"/>
    </row>
    <row r="17" spans="1:29" ht="15" thickBot="1" x14ac:dyDescent="0.25">
      <c r="A17" s="38" t="s">
        <v>207</v>
      </c>
      <c r="B17" s="103" t="s">
        <v>409</v>
      </c>
      <c r="C17" s="63">
        <v>5.2</v>
      </c>
      <c r="D17" s="100" t="s">
        <v>373</v>
      </c>
      <c r="E17" s="92" t="s">
        <v>166</v>
      </c>
      <c r="F17" s="39"/>
      <c r="G17" s="39"/>
      <c r="H17" s="39"/>
      <c r="I17" s="39"/>
      <c r="J17" s="39"/>
      <c r="K17" s="39"/>
      <c r="L17" s="39"/>
      <c r="M17" s="39"/>
      <c r="N17" s="39"/>
    </row>
    <row r="18" spans="1:29" ht="15" thickBot="1" x14ac:dyDescent="0.25">
      <c r="A18" s="38" t="s">
        <v>208</v>
      </c>
      <c r="B18" s="103" t="s">
        <v>129</v>
      </c>
      <c r="C18" s="63">
        <v>19</v>
      </c>
      <c r="D18" s="100" t="s">
        <v>165</v>
      </c>
      <c r="E18" s="92" t="s">
        <v>166</v>
      </c>
      <c r="F18" s="39"/>
      <c r="G18" s="39"/>
      <c r="H18" s="39"/>
      <c r="I18" s="39"/>
      <c r="J18" s="39"/>
      <c r="K18" s="39"/>
      <c r="L18" s="39"/>
      <c r="M18" s="39"/>
      <c r="N18" s="39"/>
    </row>
    <row r="19" spans="1:29" s="37" customFormat="1" ht="15" thickBot="1" x14ac:dyDescent="0.25">
      <c r="A19" s="38" t="s">
        <v>209</v>
      </c>
      <c r="B19" s="103" t="s">
        <v>409</v>
      </c>
      <c r="C19" s="63">
        <v>27.2</v>
      </c>
      <c r="D19" s="100" t="s">
        <v>165</v>
      </c>
      <c r="E19" s="92" t="s">
        <v>166</v>
      </c>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ht="15" thickBot="1" x14ac:dyDescent="0.25">
      <c r="A20" s="38" t="s">
        <v>295</v>
      </c>
      <c r="B20" s="103" t="s">
        <v>64</v>
      </c>
      <c r="C20" s="63">
        <v>0.13</v>
      </c>
      <c r="D20" s="100" t="s">
        <v>117</v>
      </c>
      <c r="E20" s="92" t="s">
        <v>65</v>
      </c>
      <c r="F20" s="39"/>
      <c r="G20" s="39"/>
      <c r="H20" s="39"/>
      <c r="I20" s="39"/>
      <c r="J20" s="39"/>
      <c r="K20" s="39"/>
      <c r="L20" s="39"/>
      <c r="M20" s="39"/>
      <c r="N20" s="39"/>
    </row>
    <row r="21" spans="1:29" ht="15" thickBot="1" x14ac:dyDescent="0.25">
      <c r="A21" s="38" t="s">
        <v>210</v>
      </c>
      <c r="B21" s="103" t="s">
        <v>211</v>
      </c>
      <c r="C21" s="63">
        <v>140.69999999999999</v>
      </c>
      <c r="D21" s="100" t="s">
        <v>276</v>
      </c>
      <c r="E21" s="92" t="s">
        <v>57</v>
      </c>
      <c r="F21" s="39"/>
      <c r="G21" s="39"/>
      <c r="H21" s="39"/>
      <c r="I21" s="39"/>
      <c r="J21" s="39"/>
      <c r="K21" s="39"/>
      <c r="L21" s="39"/>
      <c r="M21" s="39"/>
      <c r="N21" s="39"/>
    </row>
    <row r="22" spans="1:29" ht="15" thickBot="1" x14ac:dyDescent="0.25">
      <c r="A22" s="38" t="s">
        <v>212</v>
      </c>
      <c r="B22" s="103" t="s">
        <v>213</v>
      </c>
      <c r="C22" s="63">
        <v>2.8079999999999998</v>
      </c>
      <c r="D22" s="100" t="s">
        <v>189</v>
      </c>
      <c r="E22" s="92" t="s">
        <v>102</v>
      </c>
      <c r="F22" s="39"/>
      <c r="G22" s="39"/>
      <c r="H22" s="39"/>
      <c r="I22" s="39"/>
      <c r="J22" s="39"/>
      <c r="K22" s="39"/>
      <c r="L22" s="39"/>
      <c r="M22" s="39"/>
      <c r="N22" s="39"/>
    </row>
    <row r="23" spans="1:29" ht="15" thickBot="1" x14ac:dyDescent="0.25">
      <c r="A23" s="38" t="s">
        <v>214</v>
      </c>
      <c r="B23" s="103" t="s">
        <v>440</v>
      </c>
      <c r="C23" s="63">
        <v>30</v>
      </c>
      <c r="D23" s="100" t="s">
        <v>164</v>
      </c>
      <c r="E23" s="92" t="s">
        <v>204</v>
      </c>
      <c r="F23" s="39"/>
      <c r="G23" s="39"/>
      <c r="H23" s="39"/>
      <c r="I23" s="39"/>
      <c r="J23" s="39"/>
      <c r="K23" s="39"/>
      <c r="L23" s="39"/>
      <c r="M23" s="39"/>
      <c r="N23" s="39"/>
    </row>
    <row r="24" spans="1:29" ht="15" thickBot="1" x14ac:dyDescent="0.25">
      <c r="A24" s="38" t="s">
        <v>215</v>
      </c>
      <c r="B24" s="103" t="s">
        <v>129</v>
      </c>
      <c r="C24" s="63">
        <v>20</v>
      </c>
      <c r="D24" s="100" t="s">
        <v>165</v>
      </c>
      <c r="E24" s="92" t="s">
        <v>166</v>
      </c>
      <c r="F24" s="39"/>
      <c r="G24" s="39"/>
      <c r="H24" s="39"/>
      <c r="I24" s="39"/>
      <c r="J24" s="39"/>
      <c r="K24" s="39"/>
      <c r="L24" s="39"/>
      <c r="M24" s="39"/>
      <c r="N24" s="39"/>
    </row>
    <row r="25" spans="1:29" ht="15" thickBot="1" x14ac:dyDescent="0.25">
      <c r="A25" s="38" t="s">
        <v>216</v>
      </c>
      <c r="B25" s="103" t="s">
        <v>409</v>
      </c>
      <c r="C25" s="63">
        <v>4.8</v>
      </c>
      <c r="D25" s="100" t="s">
        <v>276</v>
      </c>
      <c r="E25" s="92" t="s">
        <v>57</v>
      </c>
      <c r="F25" s="39"/>
      <c r="G25" s="39"/>
      <c r="H25" s="39"/>
      <c r="I25" s="39"/>
      <c r="J25" s="39"/>
      <c r="K25" s="39"/>
      <c r="L25" s="39"/>
      <c r="M25" s="39"/>
      <c r="N25" s="39"/>
    </row>
    <row r="26" spans="1:29" ht="15" thickBot="1" x14ac:dyDescent="0.25">
      <c r="A26" s="38" t="s">
        <v>286</v>
      </c>
      <c r="B26" s="103" t="s">
        <v>287</v>
      </c>
      <c r="C26" s="63">
        <v>30</v>
      </c>
      <c r="D26" s="100" t="s">
        <v>276</v>
      </c>
      <c r="E26" s="92" t="s">
        <v>57</v>
      </c>
      <c r="F26" s="39"/>
      <c r="G26" s="39"/>
      <c r="H26" s="39"/>
      <c r="I26" s="39"/>
      <c r="J26" s="39"/>
      <c r="K26" s="39"/>
      <c r="L26" s="39"/>
      <c r="M26" s="39"/>
      <c r="N26" s="39"/>
    </row>
    <row r="27" spans="1:29" ht="23.25" thickBot="1" x14ac:dyDescent="0.25">
      <c r="A27" s="38" t="s">
        <v>217</v>
      </c>
      <c r="B27" s="103" t="s">
        <v>218</v>
      </c>
      <c r="C27" s="63">
        <v>3.9</v>
      </c>
      <c r="D27" s="100" t="s">
        <v>189</v>
      </c>
      <c r="E27" s="92" t="s">
        <v>288</v>
      </c>
      <c r="F27" s="39"/>
      <c r="G27" s="39"/>
      <c r="H27" s="39"/>
      <c r="I27" s="39"/>
      <c r="J27" s="39"/>
      <c r="K27" s="39"/>
      <c r="L27" s="39"/>
      <c r="M27" s="39"/>
      <c r="N27" s="39"/>
    </row>
    <row r="28" spans="1:29" ht="15" thickBot="1" x14ac:dyDescent="0.25">
      <c r="A28" s="38" t="s">
        <v>219</v>
      </c>
      <c r="B28" s="103" t="s">
        <v>220</v>
      </c>
      <c r="C28" s="63">
        <v>5.0599999999999996</v>
      </c>
      <c r="D28" s="100" t="s">
        <v>189</v>
      </c>
      <c r="E28" s="92" t="s">
        <v>196</v>
      </c>
      <c r="F28" s="39"/>
      <c r="G28" s="39"/>
      <c r="H28" s="39"/>
      <c r="I28" s="39"/>
      <c r="J28" s="39"/>
      <c r="K28" s="39"/>
      <c r="L28" s="39"/>
      <c r="M28" s="39"/>
      <c r="N28" s="39"/>
    </row>
    <row r="29" spans="1:29" ht="23.25" thickBot="1" x14ac:dyDescent="0.25">
      <c r="A29" s="38" t="s">
        <v>221</v>
      </c>
      <c r="B29" s="103" t="s">
        <v>284</v>
      </c>
      <c r="C29" s="63">
        <v>7.8609999999999998</v>
      </c>
      <c r="D29" s="100" t="s">
        <v>189</v>
      </c>
      <c r="E29" s="92" t="s">
        <v>196</v>
      </c>
      <c r="F29" s="39"/>
      <c r="G29" s="39"/>
      <c r="H29" s="39"/>
      <c r="I29" s="39"/>
      <c r="J29" s="39"/>
      <c r="K29" s="39"/>
      <c r="L29" s="39"/>
      <c r="M29" s="39"/>
      <c r="N29" s="39"/>
    </row>
    <row r="30" spans="1:29" ht="15" thickBot="1" x14ac:dyDescent="0.25">
      <c r="A30" s="38" t="s">
        <v>222</v>
      </c>
      <c r="B30" s="103" t="s">
        <v>408</v>
      </c>
      <c r="C30" s="63">
        <v>42</v>
      </c>
      <c r="D30" s="100" t="s">
        <v>61</v>
      </c>
      <c r="E30" s="92" t="s">
        <v>198</v>
      </c>
      <c r="F30" s="39"/>
      <c r="G30" s="39"/>
      <c r="H30" s="39"/>
      <c r="I30" s="39"/>
      <c r="J30" s="39"/>
      <c r="K30" s="39"/>
      <c r="L30" s="39"/>
      <c r="M30" s="39"/>
      <c r="N30" s="39"/>
    </row>
    <row r="31" spans="1:29" ht="15" thickBot="1" x14ac:dyDescent="0.25">
      <c r="A31" s="38" t="s">
        <v>223</v>
      </c>
      <c r="B31" s="103" t="s">
        <v>188</v>
      </c>
      <c r="C31" s="63">
        <v>0.4</v>
      </c>
      <c r="D31" s="100" t="s">
        <v>189</v>
      </c>
      <c r="E31" s="92" t="s">
        <v>102</v>
      </c>
      <c r="F31" s="39"/>
      <c r="G31" s="39"/>
      <c r="H31" s="39"/>
      <c r="I31" s="39"/>
      <c r="J31" s="39"/>
      <c r="K31" s="39"/>
      <c r="L31" s="39"/>
      <c r="M31" s="39"/>
      <c r="N31" s="39"/>
    </row>
    <row r="32" spans="1:29" ht="15" thickBot="1" x14ac:dyDescent="0.25">
      <c r="A32" s="38" t="s">
        <v>224</v>
      </c>
      <c r="B32" s="103" t="s">
        <v>129</v>
      </c>
      <c r="C32" s="63">
        <v>5</v>
      </c>
      <c r="D32" s="100" t="s">
        <v>165</v>
      </c>
      <c r="E32" s="92" t="s">
        <v>166</v>
      </c>
      <c r="F32" s="39"/>
      <c r="G32" s="39"/>
      <c r="H32" s="39"/>
      <c r="I32" s="39"/>
      <c r="J32" s="39"/>
      <c r="K32" s="39"/>
      <c r="L32" s="39"/>
      <c r="M32" s="39"/>
      <c r="N32" s="39"/>
    </row>
    <row r="33" spans="1:14" ht="15" thickBot="1" x14ac:dyDescent="0.25">
      <c r="A33" s="38" t="s">
        <v>289</v>
      </c>
      <c r="B33" s="103" t="s">
        <v>290</v>
      </c>
      <c r="C33" s="63">
        <v>11</v>
      </c>
      <c r="D33" s="100" t="s">
        <v>71</v>
      </c>
      <c r="E33" s="92" t="s">
        <v>194</v>
      </c>
      <c r="F33" s="39"/>
      <c r="G33" s="39"/>
      <c r="H33" s="39"/>
      <c r="I33" s="39"/>
      <c r="J33" s="39"/>
      <c r="K33" s="39"/>
      <c r="L33" s="39"/>
      <c r="M33" s="39"/>
      <c r="N33" s="39"/>
    </row>
    <row r="34" spans="1:14" ht="15" thickBot="1" x14ac:dyDescent="0.25">
      <c r="A34" s="38" t="s">
        <v>225</v>
      </c>
      <c r="B34" s="103" t="s">
        <v>220</v>
      </c>
      <c r="C34" s="63">
        <v>1.26</v>
      </c>
      <c r="D34" s="100" t="s">
        <v>189</v>
      </c>
      <c r="E34" s="92" t="s">
        <v>196</v>
      </c>
      <c r="F34" s="39"/>
      <c r="G34" s="39"/>
      <c r="H34" s="39"/>
      <c r="I34" s="39"/>
      <c r="J34" s="39"/>
      <c r="K34" s="39"/>
      <c r="L34" s="39"/>
      <c r="M34" s="39"/>
      <c r="N34" s="39"/>
    </row>
    <row r="35" spans="1:14" ht="15" thickBot="1" x14ac:dyDescent="0.25">
      <c r="A35" s="38" t="s">
        <v>226</v>
      </c>
      <c r="B35" s="103" t="s">
        <v>100</v>
      </c>
      <c r="C35" s="63">
        <v>29</v>
      </c>
      <c r="D35" s="100" t="s">
        <v>71</v>
      </c>
      <c r="E35" s="92" t="s">
        <v>198</v>
      </c>
      <c r="F35" s="39"/>
      <c r="G35" s="39"/>
      <c r="H35" s="39"/>
      <c r="I35" s="39"/>
      <c r="J35" s="39"/>
      <c r="K35" s="39"/>
      <c r="L35" s="39"/>
      <c r="M35" s="39"/>
      <c r="N35" s="39"/>
    </row>
    <row r="36" spans="1:14" ht="15" thickBot="1" x14ac:dyDescent="0.25">
      <c r="A36" s="38" t="s">
        <v>227</v>
      </c>
      <c r="B36" s="103" t="s">
        <v>220</v>
      </c>
      <c r="C36" s="63">
        <v>2.2999999999999998</v>
      </c>
      <c r="D36" s="100" t="s">
        <v>189</v>
      </c>
      <c r="E36" s="92" t="s">
        <v>196</v>
      </c>
      <c r="F36" s="39"/>
      <c r="G36" s="39"/>
      <c r="H36" s="39"/>
      <c r="I36" s="39"/>
      <c r="J36" s="39"/>
      <c r="K36" s="39"/>
      <c r="L36" s="39"/>
      <c r="M36" s="39"/>
      <c r="N36" s="39"/>
    </row>
    <row r="37" spans="1:14" ht="15" thickBot="1" x14ac:dyDescent="0.25">
      <c r="A37" s="38" t="s">
        <v>228</v>
      </c>
      <c r="B37" s="103" t="s">
        <v>103</v>
      </c>
      <c r="C37" s="63">
        <v>1.1000000000000001</v>
      </c>
      <c r="D37" s="100" t="s">
        <v>165</v>
      </c>
      <c r="E37" s="92" t="s">
        <v>166</v>
      </c>
      <c r="F37" s="39"/>
      <c r="G37" s="39"/>
      <c r="H37" s="39"/>
      <c r="I37" s="39"/>
      <c r="J37" s="39"/>
      <c r="K37" s="39"/>
      <c r="L37" s="39"/>
      <c r="M37" s="39"/>
      <c r="N37" s="39"/>
    </row>
    <row r="38" spans="1:14" ht="15" thickBot="1" x14ac:dyDescent="0.25">
      <c r="A38" s="38" t="s">
        <v>229</v>
      </c>
      <c r="B38" s="103" t="s">
        <v>103</v>
      </c>
      <c r="C38" s="63">
        <v>14.4</v>
      </c>
      <c r="D38" s="100" t="s">
        <v>165</v>
      </c>
      <c r="E38" s="92" t="s">
        <v>166</v>
      </c>
      <c r="F38" s="39"/>
      <c r="G38" s="39"/>
      <c r="H38" s="39"/>
      <c r="I38" s="39"/>
      <c r="J38" s="39"/>
      <c r="K38" s="39"/>
      <c r="L38" s="39"/>
      <c r="M38" s="39"/>
      <c r="N38" s="39"/>
    </row>
    <row r="39" spans="1:14" ht="15" thickBot="1" x14ac:dyDescent="0.25">
      <c r="A39" s="38" t="s">
        <v>230</v>
      </c>
      <c r="B39" s="103" t="s">
        <v>409</v>
      </c>
      <c r="C39" s="63">
        <v>7.2</v>
      </c>
      <c r="D39" s="100" t="s">
        <v>165</v>
      </c>
      <c r="E39" s="92" t="s">
        <v>166</v>
      </c>
      <c r="F39" s="39"/>
      <c r="G39" s="39"/>
      <c r="H39" s="39"/>
      <c r="I39" s="39"/>
      <c r="J39" s="39"/>
      <c r="K39" s="39"/>
      <c r="L39" s="39"/>
      <c r="M39" s="39"/>
      <c r="N39" s="39"/>
    </row>
    <row r="40" spans="1:14" ht="15" thickBot="1" x14ac:dyDescent="0.25">
      <c r="A40" s="38" t="s">
        <v>231</v>
      </c>
      <c r="B40" s="103" t="s">
        <v>232</v>
      </c>
      <c r="C40" s="63">
        <v>0.6</v>
      </c>
      <c r="D40" s="100" t="s">
        <v>276</v>
      </c>
      <c r="E40" s="92" t="s">
        <v>57</v>
      </c>
      <c r="F40" s="39"/>
      <c r="G40" s="39"/>
      <c r="H40" s="39"/>
      <c r="I40" s="39"/>
      <c r="J40" s="39"/>
      <c r="K40" s="39"/>
      <c r="L40" s="39"/>
      <c r="M40" s="39"/>
      <c r="N40" s="39"/>
    </row>
    <row r="41" spans="1:14" ht="15" thickBot="1" x14ac:dyDescent="0.25">
      <c r="A41" s="38" t="s">
        <v>233</v>
      </c>
      <c r="B41" s="103" t="s">
        <v>220</v>
      </c>
      <c r="C41" s="63">
        <v>5.39</v>
      </c>
      <c r="D41" s="100" t="s">
        <v>189</v>
      </c>
      <c r="E41" s="92" t="s">
        <v>196</v>
      </c>
      <c r="F41" s="39"/>
      <c r="G41" s="39"/>
      <c r="H41" s="39"/>
      <c r="I41" s="39"/>
      <c r="J41" s="39"/>
      <c r="K41" s="39"/>
      <c r="L41" s="39"/>
      <c r="M41" s="39"/>
      <c r="N41" s="39"/>
    </row>
    <row r="42" spans="1:14" ht="15" thickBot="1" x14ac:dyDescent="0.25">
      <c r="A42" s="38" t="s">
        <v>291</v>
      </c>
      <c r="B42" s="103" t="s">
        <v>220</v>
      </c>
      <c r="C42" s="63">
        <v>17.25</v>
      </c>
      <c r="D42" s="100" t="s">
        <v>189</v>
      </c>
      <c r="E42" s="92" t="s">
        <v>196</v>
      </c>
      <c r="F42" s="39"/>
      <c r="G42" s="39"/>
      <c r="H42" s="39"/>
      <c r="I42" s="39"/>
      <c r="J42" s="39"/>
      <c r="K42" s="39"/>
      <c r="L42" s="39"/>
      <c r="M42" s="39"/>
      <c r="N42" s="39"/>
    </row>
    <row r="43" spans="1:14" ht="15" thickBot="1" x14ac:dyDescent="0.25">
      <c r="A43" s="38" t="s">
        <v>234</v>
      </c>
      <c r="B43" s="103" t="s">
        <v>200</v>
      </c>
      <c r="C43" s="63">
        <v>3.45</v>
      </c>
      <c r="D43" s="100" t="s">
        <v>189</v>
      </c>
      <c r="E43" s="92" t="s">
        <v>196</v>
      </c>
      <c r="F43" s="39"/>
      <c r="G43" s="39"/>
      <c r="H43" s="39"/>
      <c r="I43" s="39"/>
      <c r="J43" s="39"/>
      <c r="K43" s="39"/>
      <c r="L43" s="39"/>
      <c r="M43" s="39"/>
      <c r="N43" s="39"/>
    </row>
    <row r="44" spans="1:14" ht="15" thickBot="1" x14ac:dyDescent="0.25">
      <c r="A44" s="38" t="s">
        <v>235</v>
      </c>
      <c r="B44" s="103" t="s">
        <v>236</v>
      </c>
      <c r="C44" s="63">
        <v>3.2</v>
      </c>
      <c r="D44" s="100" t="s">
        <v>71</v>
      </c>
      <c r="E44" s="92" t="s">
        <v>198</v>
      </c>
      <c r="F44" s="39"/>
      <c r="G44" s="39"/>
      <c r="H44" s="39"/>
      <c r="I44" s="39"/>
      <c r="J44" s="39"/>
      <c r="K44" s="39"/>
      <c r="L44" s="39"/>
      <c r="M44" s="39"/>
      <c r="N44" s="39"/>
    </row>
    <row r="45" spans="1:14" ht="15" thickBot="1" x14ac:dyDescent="0.25">
      <c r="A45" s="38" t="s">
        <v>237</v>
      </c>
      <c r="B45" s="103" t="s">
        <v>206</v>
      </c>
      <c r="C45" s="63">
        <v>33.6</v>
      </c>
      <c r="D45" s="100" t="s">
        <v>165</v>
      </c>
      <c r="E45" s="92" t="s">
        <v>166</v>
      </c>
      <c r="F45" s="39"/>
      <c r="G45" s="39"/>
      <c r="H45" s="39"/>
      <c r="I45" s="39"/>
      <c r="J45" s="39"/>
      <c r="K45" s="39"/>
      <c r="L45" s="39"/>
      <c r="M45" s="39"/>
      <c r="N45" s="39"/>
    </row>
    <row r="46" spans="1:14" ht="15" thickBot="1" x14ac:dyDescent="0.25">
      <c r="A46" s="38" t="s">
        <v>238</v>
      </c>
      <c r="B46" s="103" t="s">
        <v>206</v>
      </c>
      <c r="C46" s="63">
        <v>4.8</v>
      </c>
      <c r="D46" s="100" t="s">
        <v>165</v>
      </c>
      <c r="E46" s="92" t="s">
        <v>166</v>
      </c>
      <c r="F46" s="39"/>
      <c r="G46" s="39"/>
      <c r="H46" s="39"/>
      <c r="I46" s="39"/>
      <c r="J46" s="39"/>
      <c r="K46" s="39"/>
      <c r="L46" s="39"/>
      <c r="M46" s="39"/>
      <c r="N46" s="39"/>
    </row>
    <row r="47" spans="1:14" ht="15" thickBot="1" x14ac:dyDescent="0.25">
      <c r="A47" s="38" t="s">
        <v>239</v>
      </c>
      <c r="B47" s="103" t="s">
        <v>129</v>
      </c>
      <c r="C47" s="63">
        <v>5.7</v>
      </c>
      <c r="D47" s="100" t="s">
        <v>165</v>
      </c>
      <c r="E47" s="92" t="s">
        <v>166</v>
      </c>
      <c r="F47" s="39"/>
      <c r="G47" s="39"/>
      <c r="H47" s="39"/>
      <c r="I47" s="39"/>
      <c r="J47" s="39"/>
      <c r="K47" s="39"/>
      <c r="L47" s="39"/>
      <c r="M47" s="39"/>
      <c r="N47" s="39"/>
    </row>
    <row r="48" spans="1:14" ht="15" thickBot="1" x14ac:dyDescent="0.25">
      <c r="A48" s="38" t="s">
        <v>240</v>
      </c>
      <c r="B48" s="103" t="s">
        <v>240</v>
      </c>
      <c r="C48" s="63">
        <v>1.48</v>
      </c>
      <c r="D48" s="100" t="s">
        <v>71</v>
      </c>
      <c r="E48" s="92" t="s">
        <v>198</v>
      </c>
      <c r="F48" s="39"/>
      <c r="G48" s="39"/>
      <c r="H48" s="39"/>
      <c r="I48" s="39"/>
      <c r="J48" s="39"/>
      <c r="K48" s="39"/>
      <c r="L48" s="39"/>
      <c r="M48" s="39"/>
      <c r="N48" s="39"/>
    </row>
    <row r="49" spans="1:29" ht="15" thickBot="1" x14ac:dyDescent="0.25">
      <c r="A49" s="38" t="s">
        <v>441</v>
      </c>
      <c r="B49" s="103" t="s">
        <v>442</v>
      </c>
      <c r="C49" s="63">
        <v>0.3</v>
      </c>
      <c r="D49" s="100" t="s">
        <v>189</v>
      </c>
      <c r="E49" s="92" t="s">
        <v>196</v>
      </c>
      <c r="F49" s="39"/>
      <c r="G49" s="39"/>
      <c r="H49" s="39"/>
      <c r="I49" s="39"/>
      <c r="J49" s="39"/>
      <c r="K49" s="39"/>
      <c r="L49" s="39"/>
      <c r="M49" s="39"/>
      <c r="N49" s="39"/>
    </row>
    <row r="50" spans="1:29" ht="15" thickBot="1" x14ac:dyDescent="0.25">
      <c r="A50" s="38" t="s">
        <v>241</v>
      </c>
      <c r="B50" s="103" t="s">
        <v>284</v>
      </c>
      <c r="C50" s="63">
        <v>2.246</v>
      </c>
      <c r="D50" s="100" t="s">
        <v>189</v>
      </c>
      <c r="E50" s="92" t="s">
        <v>196</v>
      </c>
      <c r="F50" s="39"/>
      <c r="G50" s="39"/>
      <c r="H50" s="39"/>
      <c r="I50" s="39"/>
      <c r="J50" s="39"/>
      <c r="K50" s="39"/>
      <c r="L50" s="39"/>
      <c r="M50" s="39"/>
      <c r="N50" s="39"/>
    </row>
    <row r="51" spans="1:29" s="37" customFormat="1" ht="15" thickBot="1" x14ac:dyDescent="0.25">
      <c r="A51" s="38" t="s">
        <v>242</v>
      </c>
      <c r="B51" s="103" t="s">
        <v>243</v>
      </c>
      <c r="C51" s="63">
        <v>7.26</v>
      </c>
      <c r="D51" s="100" t="s">
        <v>66</v>
      </c>
      <c r="E51" s="92" t="s">
        <v>70</v>
      </c>
      <c r="F51" s="39"/>
      <c r="G51" s="39"/>
      <c r="H51" s="39"/>
      <c r="I51" s="39"/>
      <c r="J51" s="39"/>
      <c r="K51" s="39"/>
      <c r="L51" s="39"/>
      <c r="M51" s="39"/>
      <c r="N51" s="39"/>
      <c r="O51" s="87"/>
      <c r="P51" s="87"/>
      <c r="Q51" s="87"/>
      <c r="R51" s="87"/>
      <c r="S51" s="87"/>
      <c r="T51" s="87"/>
      <c r="U51" s="87"/>
      <c r="V51" s="87"/>
      <c r="W51" s="87"/>
      <c r="X51" s="87"/>
      <c r="Y51" s="87"/>
      <c r="Z51" s="87"/>
      <c r="AA51" s="87"/>
      <c r="AB51" s="87"/>
      <c r="AC51" s="87"/>
    </row>
    <row r="52" spans="1:29" ht="15" thickBot="1" x14ac:dyDescent="0.25">
      <c r="A52" s="38" t="s">
        <v>274</v>
      </c>
      <c r="B52" s="103" t="s">
        <v>292</v>
      </c>
      <c r="C52" s="63">
        <v>3.11</v>
      </c>
      <c r="D52" s="100" t="s">
        <v>189</v>
      </c>
      <c r="E52" s="92" t="s">
        <v>194</v>
      </c>
      <c r="F52" s="39"/>
      <c r="G52" s="39"/>
      <c r="H52" s="39"/>
      <c r="I52" s="39"/>
      <c r="J52" s="39"/>
      <c r="K52" s="39"/>
      <c r="L52" s="39"/>
      <c r="M52" s="39"/>
      <c r="N52" s="39"/>
    </row>
    <row r="53" spans="1:29" ht="15" thickBot="1" x14ac:dyDescent="0.25">
      <c r="A53" s="38" t="s">
        <v>244</v>
      </c>
      <c r="B53" s="103" t="s">
        <v>245</v>
      </c>
      <c r="C53" s="63">
        <v>2.5</v>
      </c>
      <c r="D53" s="100" t="s">
        <v>165</v>
      </c>
      <c r="E53" s="92" t="s">
        <v>166</v>
      </c>
      <c r="F53" s="39"/>
      <c r="G53" s="39"/>
      <c r="H53" s="39"/>
      <c r="I53" s="39"/>
      <c r="J53" s="39"/>
      <c r="K53" s="39"/>
      <c r="L53" s="39"/>
      <c r="M53" s="39"/>
      <c r="N53" s="39"/>
    </row>
    <row r="54" spans="1:29" ht="15" thickBot="1" x14ac:dyDescent="0.25">
      <c r="A54" s="38" t="s">
        <v>246</v>
      </c>
      <c r="B54" s="103" t="s">
        <v>193</v>
      </c>
      <c r="C54" s="63">
        <v>41.2</v>
      </c>
      <c r="D54" s="100" t="s">
        <v>189</v>
      </c>
      <c r="E54" s="92" t="s">
        <v>194</v>
      </c>
      <c r="F54" s="39"/>
      <c r="G54" s="39"/>
      <c r="H54" s="39"/>
      <c r="I54" s="39"/>
      <c r="J54" s="39"/>
      <c r="K54" s="39"/>
      <c r="L54" s="39"/>
      <c r="M54" s="39"/>
      <c r="N54" s="39"/>
    </row>
    <row r="55" spans="1:29" ht="15" thickBot="1" x14ac:dyDescent="0.25">
      <c r="A55" s="38" t="s">
        <v>247</v>
      </c>
      <c r="B55" s="103" t="s">
        <v>188</v>
      </c>
      <c r="C55" s="63">
        <v>0.8</v>
      </c>
      <c r="D55" s="100" t="s">
        <v>189</v>
      </c>
      <c r="E55" s="92" t="s">
        <v>102</v>
      </c>
      <c r="F55" s="39"/>
      <c r="G55" s="39"/>
      <c r="H55" s="39"/>
      <c r="I55" s="39"/>
      <c r="J55" s="39"/>
      <c r="K55" s="39"/>
      <c r="L55" s="39"/>
      <c r="M55" s="39"/>
      <c r="N55" s="39"/>
    </row>
    <row r="56" spans="1:29" ht="15" thickBot="1" x14ac:dyDescent="0.25">
      <c r="A56" s="38" t="s">
        <v>443</v>
      </c>
      <c r="B56" s="103" t="s">
        <v>444</v>
      </c>
      <c r="C56" s="63">
        <v>50</v>
      </c>
      <c r="D56" s="100" t="s">
        <v>165</v>
      </c>
      <c r="E56" s="92" t="s">
        <v>166</v>
      </c>
      <c r="F56" s="39"/>
      <c r="G56" s="39"/>
      <c r="H56" s="39"/>
      <c r="I56" s="39"/>
      <c r="J56" s="39"/>
      <c r="K56" s="39"/>
      <c r="L56" s="39"/>
      <c r="M56" s="39"/>
      <c r="N56" s="39"/>
    </row>
    <row r="57" spans="1:29" ht="15" thickBot="1" x14ac:dyDescent="0.25">
      <c r="A57" s="38" t="s">
        <v>248</v>
      </c>
      <c r="B57" s="103" t="s">
        <v>249</v>
      </c>
      <c r="C57" s="63">
        <v>0.99</v>
      </c>
      <c r="D57" s="100" t="s">
        <v>71</v>
      </c>
      <c r="E57" s="92" t="s">
        <v>198</v>
      </c>
      <c r="F57" s="39"/>
      <c r="G57" s="39"/>
      <c r="H57" s="39"/>
      <c r="I57" s="39"/>
      <c r="J57" s="39"/>
      <c r="K57" s="39"/>
      <c r="L57" s="39"/>
      <c r="M57" s="39"/>
      <c r="N57" s="39"/>
    </row>
    <row r="58" spans="1:29" ht="23.25" thickBot="1" x14ac:dyDescent="0.25">
      <c r="A58" s="38" t="s">
        <v>250</v>
      </c>
      <c r="B58" s="103" t="s">
        <v>129</v>
      </c>
      <c r="C58" s="63">
        <v>1</v>
      </c>
      <c r="D58" s="100" t="s">
        <v>189</v>
      </c>
      <c r="E58" s="92" t="s">
        <v>196</v>
      </c>
      <c r="F58" s="39"/>
      <c r="G58" s="39"/>
      <c r="H58" s="39"/>
      <c r="I58" s="39"/>
      <c r="J58" s="39"/>
      <c r="K58" s="39"/>
      <c r="L58" s="39"/>
      <c r="M58" s="39"/>
      <c r="N58" s="39"/>
    </row>
    <row r="59" spans="1:29" ht="23.25" thickBot="1" x14ac:dyDescent="0.25">
      <c r="A59" s="38" t="s">
        <v>251</v>
      </c>
      <c r="B59" s="103" t="s">
        <v>251</v>
      </c>
      <c r="C59" s="63">
        <v>1.32</v>
      </c>
      <c r="D59" s="100" t="s">
        <v>71</v>
      </c>
      <c r="E59" s="92" t="s">
        <v>198</v>
      </c>
      <c r="F59" s="39"/>
      <c r="G59" s="39"/>
      <c r="H59" s="39"/>
      <c r="I59" s="39"/>
      <c r="J59" s="39"/>
      <c r="K59" s="39"/>
      <c r="L59" s="39"/>
      <c r="M59" s="39"/>
      <c r="N59" s="39"/>
    </row>
    <row r="60" spans="1:29" ht="15" thickBot="1" x14ac:dyDescent="0.25">
      <c r="A60" s="38" t="s">
        <v>445</v>
      </c>
      <c r="B60" s="103" t="s">
        <v>252</v>
      </c>
      <c r="C60" s="63">
        <v>10</v>
      </c>
      <c r="D60" s="100" t="s">
        <v>189</v>
      </c>
      <c r="E60" s="92" t="s">
        <v>137</v>
      </c>
      <c r="F60" s="39"/>
      <c r="G60" s="39"/>
      <c r="H60" s="39"/>
      <c r="I60" s="39"/>
      <c r="J60" s="39"/>
      <c r="K60" s="39"/>
      <c r="L60" s="39"/>
      <c r="M60" s="39"/>
      <c r="N60" s="39"/>
    </row>
    <row r="61" spans="1:29" ht="23.25" thickBot="1" x14ac:dyDescent="0.25">
      <c r="A61" s="38" t="s">
        <v>253</v>
      </c>
      <c r="B61" s="103" t="s">
        <v>254</v>
      </c>
      <c r="C61" s="63">
        <v>5.3250000000000002</v>
      </c>
      <c r="D61" s="100" t="s">
        <v>189</v>
      </c>
      <c r="E61" s="92" t="s">
        <v>196</v>
      </c>
      <c r="F61" s="39"/>
      <c r="G61" s="39"/>
      <c r="H61" s="39"/>
      <c r="I61" s="39"/>
      <c r="J61" s="39"/>
      <c r="K61" s="39"/>
      <c r="L61" s="39"/>
      <c r="M61" s="39"/>
      <c r="N61" s="39"/>
    </row>
    <row r="62" spans="1:29" ht="15" thickBot="1" x14ac:dyDescent="0.25">
      <c r="A62" s="38" t="s">
        <v>255</v>
      </c>
      <c r="B62" s="103" t="s">
        <v>256</v>
      </c>
      <c r="C62" s="63">
        <v>20</v>
      </c>
      <c r="D62" s="100" t="s">
        <v>165</v>
      </c>
      <c r="E62" s="92" t="s">
        <v>166</v>
      </c>
      <c r="F62" s="39"/>
      <c r="G62" s="39"/>
      <c r="H62" s="39"/>
      <c r="I62" s="39"/>
      <c r="J62" s="39"/>
      <c r="K62" s="39"/>
      <c r="L62" s="39"/>
      <c r="M62" s="39"/>
      <c r="N62" s="39"/>
    </row>
    <row r="63" spans="1:29" ht="14.25" customHeight="1" thickBot="1" x14ac:dyDescent="0.25">
      <c r="A63" s="38" t="s">
        <v>257</v>
      </c>
      <c r="B63" s="103" t="s">
        <v>129</v>
      </c>
      <c r="C63" s="63">
        <v>4</v>
      </c>
      <c r="D63" s="100" t="s">
        <v>165</v>
      </c>
      <c r="E63" s="92" t="s">
        <v>166</v>
      </c>
      <c r="F63" s="39"/>
      <c r="G63" s="39"/>
      <c r="H63" s="39"/>
      <c r="I63" s="39"/>
      <c r="J63" s="39"/>
      <c r="K63" s="39"/>
      <c r="L63" s="39"/>
      <c r="M63" s="39"/>
      <c r="N63" s="39"/>
    </row>
    <row r="64" spans="1:29" ht="14.25" customHeight="1" thickBot="1" x14ac:dyDescent="0.25">
      <c r="A64" s="38" t="s">
        <v>446</v>
      </c>
      <c r="B64" s="103" t="s">
        <v>442</v>
      </c>
      <c r="C64" s="63">
        <v>2.246</v>
      </c>
      <c r="D64" s="100" t="s">
        <v>189</v>
      </c>
      <c r="E64" s="92" t="s">
        <v>196</v>
      </c>
      <c r="F64" s="39"/>
      <c r="G64" s="39"/>
      <c r="H64" s="39"/>
      <c r="I64" s="39"/>
      <c r="J64" s="39"/>
      <c r="K64" s="39"/>
      <c r="L64" s="39"/>
      <c r="M64" s="39"/>
      <c r="N64" s="39"/>
    </row>
    <row r="65" spans="1:14" ht="14.25" customHeight="1" thickBot="1" x14ac:dyDescent="0.25">
      <c r="A65" s="30" t="s">
        <v>46</v>
      </c>
      <c r="B65" s="110"/>
      <c r="C65" s="56">
        <f>SUM(C4:C64)</f>
        <v>802.32900000000006</v>
      </c>
      <c r="D65" s="100"/>
      <c r="E65" s="101"/>
      <c r="F65" s="39"/>
      <c r="G65" s="39"/>
      <c r="H65" s="39"/>
      <c r="I65" s="39"/>
      <c r="J65" s="39"/>
      <c r="K65" s="39"/>
      <c r="L65" s="39"/>
      <c r="M65" s="39"/>
      <c r="N65" s="39"/>
    </row>
    <row r="66" spans="1:14" ht="14.25" customHeight="1" x14ac:dyDescent="0.2">
      <c r="A66" s="39"/>
      <c r="B66" s="39"/>
      <c r="C66" s="39"/>
      <c r="D66" s="87"/>
      <c r="E66" s="39"/>
      <c r="F66" s="39"/>
      <c r="G66" s="39"/>
      <c r="H66" s="39"/>
      <c r="I66" s="39"/>
      <c r="J66" s="39"/>
      <c r="K66" s="39"/>
      <c r="L66" s="39"/>
      <c r="M66" s="39"/>
      <c r="N66" s="39"/>
    </row>
    <row r="67" spans="1:14" ht="14.25" customHeight="1" x14ac:dyDescent="0.2">
      <c r="A67" s="39"/>
      <c r="B67" s="39"/>
      <c r="C67" s="39"/>
      <c r="D67" s="87"/>
      <c r="E67" s="39"/>
      <c r="F67" s="39"/>
      <c r="G67" s="39"/>
      <c r="H67" s="39"/>
      <c r="I67" s="39"/>
      <c r="J67" s="39"/>
      <c r="K67" s="39"/>
      <c r="L67" s="39"/>
      <c r="M67" s="39"/>
      <c r="N67" s="39"/>
    </row>
    <row r="68" spans="1:14" ht="14.25" customHeight="1" x14ac:dyDescent="0.2">
      <c r="A68" s="39"/>
      <c r="B68" s="39"/>
      <c r="C68" s="39"/>
      <c r="D68" s="87"/>
      <c r="E68" s="39"/>
      <c r="F68" s="39"/>
      <c r="G68" s="39"/>
      <c r="H68" s="39"/>
      <c r="I68" s="39"/>
      <c r="J68" s="39"/>
      <c r="K68" s="39"/>
      <c r="L68" s="39"/>
      <c r="M68" s="39"/>
      <c r="N68" s="39"/>
    </row>
    <row r="69" spans="1:14" ht="14.25" customHeight="1" x14ac:dyDescent="0.2">
      <c r="A69" s="39"/>
      <c r="B69" s="39"/>
      <c r="C69" s="39"/>
      <c r="D69" s="87"/>
      <c r="E69" s="39"/>
      <c r="F69" s="39"/>
      <c r="G69" s="39"/>
      <c r="H69" s="39"/>
      <c r="I69" s="39"/>
      <c r="J69" s="39"/>
      <c r="K69" s="39"/>
      <c r="L69" s="39"/>
      <c r="M69" s="39"/>
      <c r="N69" s="39"/>
    </row>
    <row r="70" spans="1:14" ht="14.25" customHeight="1" x14ac:dyDescent="0.2">
      <c r="A70" s="39"/>
      <c r="B70" s="39"/>
      <c r="C70" s="39"/>
      <c r="D70" s="87"/>
      <c r="E70" s="39"/>
      <c r="F70" s="39"/>
      <c r="G70" s="39"/>
      <c r="H70" s="39"/>
      <c r="I70" s="39"/>
      <c r="J70" s="39"/>
      <c r="K70" s="39"/>
      <c r="L70" s="39"/>
      <c r="M70" s="39"/>
      <c r="N70" s="39"/>
    </row>
    <row r="71" spans="1:14" ht="14.25" customHeight="1" x14ac:dyDescent="0.2">
      <c r="A71" s="39"/>
      <c r="B71" s="39"/>
      <c r="C71" s="39"/>
      <c r="D71" s="87"/>
      <c r="E71" s="39"/>
      <c r="F71" s="39"/>
      <c r="G71" s="39"/>
      <c r="H71" s="39"/>
      <c r="I71" s="39"/>
      <c r="J71" s="39"/>
      <c r="K71" s="39"/>
      <c r="L71" s="39"/>
      <c r="M71" s="39"/>
      <c r="N71" s="39"/>
    </row>
    <row r="72" spans="1:14" ht="14.25" customHeight="1" x14ac:dyDescent="0.2">
      <c r="A72" s="39"/>
      <c r="B72" s="39"/>
      <c r="C72" s="39"/>
      <c r="D72" s="87"/>
      <c r="E72" s="39"/>
      <c r="F72" s="39"/>
      <c r="G72" s="39"/>
      <c r="H72" s="39"/>
      <c r="I72" s="39"/>
      <c r="J72" s="39"/>
      <c r="K72" s="39"/>
      <c r="L72" s="39"/>
      <c r="M72" s="39"/>
      <c r="N72" s="39"/>
    </row>
    <row r="73" spans="1:14" ht="14.25" customHeight="1" x14ac:dyDescent="0.2">
      <c r="A73" s="39"/>
      <c r="B73" s="39"/>
      <c r="C73" s="39"/>
      <c r="D73" s="87"/>
      <c r="E73" s="39"/>
      <c r="F73" s="39"/>
      <c r="G73" s="39"/>
      <c r="H73" s="39"/>
      <c r="I73" s="39"/>
      <c r="J73" s="39"/>
      <c r="K73" s="39"/>
      <c r="L73" s="39"/>
      <c r="M73" s="39"/>
      <c r="N73" s="39"/>
    </row>
    <row r="74" spans="1:14" ht="14.25" customHeight="1" x14ac:dyDescent="0.2">
      <c r="A74" s="39"/>
      <c r="B74" s="39"/>
      <c r="C74" s="39"/>
      <c r="D74" s="87"/>
      <c r="E74" s="39"/>
      <c r="F74" s="39"/>
      <c r="G74" s="39"/>
      <c r="H74" s="39"/>
      <c r="I74" s="39"/>
      <c r="J74" s="39"/>
      <c r="K74" s="39"/>
      <c r="L74" s="39"/>
      <c r="M74" s="39"/>
      <c r="N74" s="39"/>
    </row>
    <row r="75" spans="1:14" ht="14.25" customHeight="1" x14ac:dyDescent="0.2">
      <c r="A75" s="39"/>
      <c r="B75" s="39"/>
      <c r="C75" s="39"/>
      <c r="D75" s="87"/>
      <c r="E75" s="39"/>
      <c r="F75" s="39"/>
      <c r="G75" s="39"/>
      <c r="H75" s="39"/>
      <c r="I75" s="39"/>
      <c r="J75" s="39"/>
      <c r="K75" s="39"/>
      <c r="L75" s="39"/>
      <c r="M75" s="39"/>
      <c r="N75" s="39"/>
    </row>
    <row r="76" spans="1:14" ht="14.25" customHeight="1" x14ac:dyDescent="0.2">
      <c r="A76" s="39"/>
      <c r="B76" s="39"/>
      <c r="C76" s="39"/>
      <c r="D76" s="87"/>
      <c r="E76" s="39"/>
      <c r="F76" s="39"/>
      <c r="G76" s="39"/>
      <c r="H76" s="39"/>
      <c r="I76" s="39"/>
      <c r="J76" s="39"/>
      <c r="K76" s="39"/>
      <c r="L76" s="39"/>
      <c r="M76" s="39"/>
      <c r="N76" s="39"/>
    </row>
    <row r="77" spans="1:14" ht="14.25" customHeight="1" x14ac:dyDescent="0.2">
      <c r="A77" s="39"/>
      <c r="B77" s="39"/>
      <c r="C77" s="39"/>
      <c r="D77" s="87"/>
      <c r="E77" s="39"/>
      <c r="F77" s="39"/>
      <c r="G77" s="39"/>
      <c r="H77" s="39"/>
      <c r="I77" s="39"/>
      <c r="J77" s="39"/>
      <c r="K77" s="39"/>
      <c r="L77" s="39"/>
      <c r="M77" s="39"/>
      <c r="N77" s="39"/>
    </row>
    <row r="78" spans="1:14" ht="14.25" customHeight="1" x14ac:dyDescent="0.2">
      <c r="A78" s="39"/>
      <c r="B78" s="39"/>
      <c r="C78" s="39"/>
      <c r="D78" s="87"/>
      <c r="E78" s="39"/>
      <c r="F78" s="39"/>
      <c r="G78" s="39"/>
      <c r="H78" s="39"/>
      <c r="I78" s="39"/>
      <c r="J78" s="39"/>
      <c r="K78" s="39"/>
      <c r="L78" s="39"/>
      <c r="M78" s="39"/>
      <c r="N78" s="39"/>
    </row>
    <row r="79" spans="1:14" ht="14.25" customHeight="1" x14ac:dyDescent="0.2">
      <c r="A79" s="39"/>
      <c r="B79" s="39"/>
      <c r="C79" s="39"/>
      <c r="D79" s="87"/>
      <c r="E79" s="39"/>
      <c r="F79" s="39"/>
      <c r="G79" s="39"/>
      <c r="H79" s="39"/>
      <c r="I79" s="39"/>
      <c r="J79" s="39"/>
      <c r="K79" s="39"/>
      <c r="L79" s="39"/>
      <c r="M79" s="39"/>
      <c r="N79" s="39"/>
    </row>
    <row r="80" spans="1:14" ht="14.25" customHeight="1" x14ac:dyDescent="0.2">
      <c r="A80" s="39"/>
      <c r="B80" s="39"/>
      <c r="C80" s="39"/>
      <c r="D80" s="87"/>
      <c r="E80" s="39"/>
      <c r="F80" s="39"/>
      <c r="G80" s="39"/>
      <c r="H80" s="39"/>
      <c r="I80" s="39"/>
      <c r="J80" s="39"/>
      <c r="K80" s="39"/>
      <c r="L80" s="39"/>
      <c r="M80" s="39"/>
      <c r="N80" s="39"/>
    </row>
    <row r="81" spans="1:14" ht="14.25" customHeight="1" x14ac:dyDescent="0.2">
      <c r="A81" s="39"/>
      <c r="B81" s="39"/>
      <c r="C81" s="39"/>
      <c r="D81" s="87"/>
      <c r="E81" s="39"/>
      <c r="F81" s="39"/>
      <c r="G81" s="39"/>
      <c r="H81" s="39"/>
      <c r="I81" s="39"/>
      <c r="J81" s="39"/>
      <c r="K81" s="39"/>
      <c r="L81" s="39"/>
      <c r="M81" s="39"/>
      <c r="N81" s="39"/>
    </row>
    <row r="82" spans="1:14" ht="14.25" customHeight="1" x14ac:dyDescent="0.2">
      <c r="A82" s="39"/>
      <c r="B82" s="39"/>
      <c r="C82" s="39"/>
      <c r="D82" s="87"/>
      <c r="E82" s="39"/>
      <c r="F82" s="39"/>
      <c r="G82" s="39"/>
      <c r="H82" s="39"/>
      <c r="I82" s="39"/>
      <c r="J82" s="39"/>
      <c r="K82" s="39"/>
      <c r="L82" s="39"/>
      <c r="M82" s="39"/>
      <c r="N82" s="39"/>
    </row>
    <row r="83" spans="1:14" ht="14.25" customHeight="1" x14ac:dyDescent="0.2">
      <c r="A83" s="39"/>
      <c r="B83" s="39"/>
      <c r="C83" s="39"/>
      <c r="D83" s="87"/>
      <c r="E83" s="39"/>
      <c r="F83" s="39"/>
      <c r="G83" s="39"/>
      <c r="H83" s="39"/>
      <c r="I83" s="39"/>
      <c r="J83" s="39"/>
      <c r="K83" s="39"/>
      <c r="L83" s="39"/>
      <c r="M83" s="39"/>
      <c r="N83" s="39"/>
    </row>
    <row r="84" spans="1:14" ht="14.25" customHeight="1" x14ac:dyDescent="0.2">
      <c r="A84" s="39"/>
      <c r="B84" s="39"/>
      <c r="C84" s="39"/>
      <c r="D84" s="87"/>
      <c r="E84" s="39"/>
      <c r="F84" s="39"/>
      <c r="G84" s="39"/>
      <c r="H84" s="39"/>
      <c r="I84" s="39"/>
      <c r="J84" s="39"/>
      <c r="K84" s="39"/>
      <c r="L84" s="39"/>
      <c r="M84" s="39"/>
      <c r="N84" s="39"/>
    </row>
    <row r="85" spans="1:14" ht="14.25" customHeight="1" x14ac:dyDescent="0.2">
      <c r="A85" s="39"/>
      <c r="B85" s="39"/>
      <c r="C85" s="39"/>
      <c r="D85" s="87"/>
      <c r="E85" s="39"/>
      <c r="F85" s="39"/>
      <c r="G85" s="39"/>
      <c r="H85" s="39"/>
      <c r="I85" s="39"/>
      <c r="J85" s="39"/>
      <c r="K85" s="39"/>
      <c r="L85" s="39"/>
      <c r="M85" s="39"/>
      <c r="N85" s="39"/>
    </row>
    <row r="86" spans="1:14" ht="14.25" customHeight="1" x14ac:dyDescent="0.2">
      <c r="A86" s="39"/>
      <c r="B86" s="39"/>
      <c r="C86" s="39"/>
      <c r="D86" s="87"/>
      <c r="E86" s="39"/>
      <c r="F86" s="39"/>
      <c r="G86" s="39"/>
      <c r="H86" s="39"/>
      <c r="I86" s="39"/>
      <c r="J86" s="39"/>
      <c r="K86" s="39"/>
      <c r="L86" s="39"/>
      <c r="M86" s="39"/>
      <c r="N86" s="39"/>
    </row>
    <row r="87" spans="1:14" ht="14.25" customHeight="1" x14ac:dyDescent="0.2">
      <c r="A87" s="39"/>
      <c r="B87" s="39"/>
      <c r="C87" s="39"/>
      <c r="D87" s="87"/>
      <c r="E87" s="39"/>
      <c r="F87" s="39"/>
      <c r="G87" s="39"/>
      <c r="H87" s="39"/>
      <c r="I87" s="39"/>
      <c r="J87" s="39"/>
      <c r="K87" s="39"/>
      <c r="L87" s="39"/>
      <c r="M87" s="39"/>
      <c r="N87" s="39"/>
    </row>
    <row r="88" spans="1:14" ht="14.25" customHeight="1" x14ac:dyDescent="0.2">
      <c r="A88" s="39"/>
      <c r="B88" s="39"/>
      <c r="C88" s="39"/>
      <c r="D88" s="87"/>
      <c r="E88" s="39"/>
      <c r="F88" s="39"/>
      <c r="G88" s="39"/>
      <c r="H88" s="39"/>
      <c r="I88" s="39"/>
      <c r="J88" s="39"/>
      <c r="K88" s="39"/>
      <c r="L88" s="39"/>
      <c r="M88" s="39"/>
      <c r="N88" s="39"/>
    </row>
    <row r="89" spans="1:14" ht="14.25" customHeight="1" x14ac:dyDescent="0.2">
      <c r="A89" s="39"/>
      <c r="B89" s="39"/>
      <c r="C89" s="39"/>
      <c r="D89" s="87"/>
      <c r="E89" s="39"/>
      <c r="F89" s="39"/>
      <c r="G89" s="39"/>
      <c r="H89" s="39"/>
      <c r="I89" s="39"/>
      <c r="J89" s="39"/>
      <c r="K89" s="39"/>
      <c r="L89" s="39"/>
      <c r="M89" s="39"/>
      <c r="N89" s="39"/>
    </row>
    <row r="90" spans="1:14" ht="14.25" customHeight="1" x14ac:dyDescent="0.2">
      <c r="A90" s="39"/>
      <c r="B90" s="39"/>
      <c r="C90" s="39"/>
      <c r="D90" s="87"/>
      <c r="E90" s="39"/>
      <c r="F90" s="39"/>
      <c r="G90" s="39"/>
      <c r="H90" s="39"/>
      <c r="I90" s="39"/>
      <c r="J90" s="39"/>
      <c r="K90" s="39"/>
      <c r="L90" s="39"/>
      <c r="M90" s="39"/>
      <c r="N90" s="39"/>
    </row>
    <row r="91" spans="1:14" ht="14.25" customHeight="1" x14ac:dyDescent="0.2">
      <c r="A91" s="39"/>
      <c r="B91" s="39"/>
      <c r="C91" s="39"/>
      <c r="D91" s="87"/>
      <c r="E91" s="39"/>
      <c r="F91" s="39"/>
      <c r="G91" s="39"/>
      <c r="H91" s="39"/>
      <c r="I91" s="39"/>
      <c r="J91" s="39"/>
      <c r="K91" s="39"/>
      <c r="L91" s="39"/>
      <c r="M91" s="39"/>
      <c r="N91" s="39"/>
    </row>
    <row r="92" spans="1:14" ht="14.25" customHeight="1" x14ac:dyDescent="0.2">
      <c r="A92" s="39"/>
      <c r="B92" s="39"/>
      <c r="C92" s="39"/>
      <c r="D92" s="87"/>
      <c r="E92" s="39"/>
      <c r="F92" s="39"/>
      <c r="G92" s="39"/>
      <c r="H92" s="39"/>
      <c r="I92" s="39"/>
      <c r="J92" s="39"/>
      <c r="K92" s="39"/>
      <c r="L92" s="39"/>
      <c r="M92" s="39"/>
      <c r="N92" s="39"/>
    </row>
    <row r="93" spans="1:14" ht="14.25" customHeight="1" x14ac:dyDescent="0.2">
      <c r="A93" s="39"/>
      <c r="B93" s="39"/>
      <c r="C93" s="39"/>
      <c r="D93" s="87"/>
      <c r="E93" s="39"/>
      <c r="F93" s="39"/>
      <c r="G93" s="39"/>
      <c r="H93" s="39"/>
      <c r="I93" s="39"/>
      <c r="J93" s="39"/>
      <c r="K93" s="39"/>
      <c r="L93" s="39"/>
      <c r="M93" s="39"/>
      <c r="N93" s="39"/>
    </row>
    <row r="94" spans="1:14" ht="14.25" customHeight="1" x14ac:dyDescent="0.2">
      <c r="A94" s="39"/>
      <c r="B94" s="39"/>
      <c r="C94" s="39"/>
      <c r="D94" s="87"/>
      <c r="E94" s="39"/>
      <c r="F94" s="39"/>
      <c r="G94" s="39"/>
      <c r="H94" s="39"/>
      <c r="I94" s="39"/>
      <c r="J94" s="39"/>
      <c r="K94" s="39"/>
      <c r="L94" s="39"/>
      <c r="M94" s="39"/>
      <c r="N94" s="39"/>
    </row>
    <row r="95" spans="1:14" ht="14.25" customHeight="1" x14ac:dyDescent="0.2">
      <c r="A95" s="39"/>
      <c r="B95" s="39"/>
      <c r="C95" s="39"/>
      <c r="D95" s="87"/>
      <c r="E95" s="39"/>
      <c r="F95" s="39"/>
      <c r="G95" s="39"/>
      <c r="H95" s="39"/>
      <c r="I95" s="39"/>
      <c r="J95" s="39"/>
      <c r="K95" s="39"/>
      <c r="L95" s="39"/>
      <c r="M95" s="39"/>
      <c r="N95" s="39"/>
    </row>
    <row r="96" spans="1:14" ht="14.25" customHeight="1" x14ac:dyDescent="0.2">
      <c r="A96" s="39"/>
      <c r="B96" s="39"/>
      <c r="C96" s="39"/>
      <c r="D96" s="87"/>
      <c r="E96" s="39"/>
      <c r="F96" s="39"/>
      <c r="G96" s="39"/>
      <c r="H96" s="39"/>
      <c r="I96" s="39"/>
      <c r="J96" s="39"/>
      <c r="K96" s="39"/>
      <c r="L96" s="39"/>
      <c r="M96" s="39"/>
      <c r="N96" s="39"/>
    </row>
    <row r="97" spans="1:14" ht="14.25" customHeight="1" x14ac:dyDescent="0.2">
      <c r="A97" s="39"/>
      <c r="B97" s="39"/>
      <c r="C97" s="39"/>
      <c r="D97" s="87"/>
      <c r="E97" s="39"/>
      <c r="F97" s="39"/>
      <c r="G97" s="39"/>
      <c r="H97" s="39"/>
      <c r="I97" s="39"/>
      <c r="J97" s="39"/>
      <c r="K97" s="39"/>
      <c r="L97" s="39"/>
      <c r="M97" s="39"/>
      <c r="N97" s="39"/>
    </row>
    <row r="98" spans="1:14" ht="14.25" customHeight="1" x14ac:dyDescent="0.2">
      <c r="A98" s="39"/>
      <c r="B98" s="39"/>
      <c r="C98" s="39"/>
      <c r="D98" s="87"/>
      <c r="E98" s="39"/>
      <c r="F98" s="39"/>
      <c r="G98" s="39"/>
      <c r="H98" s="39"/>
      <c r="I98" s="39"/>
      <c r="J98" s="39"/>
      <c r="K98" s="39"/>
      <c r="L98" s="39"/>
      <c r="M98" s="39"/>
      <c r="N98" s="39"/>
    </row>
    <row r="99" spans="1:14" ht="14.25" customHeight="1" x14ac:dyDescent="0.2">
      <c r="A99" s="39"/>
      <c r="B99" s="39"/>
      <c r="C99" s="39"/>
      <c r="D99" s="87"/>
      <c r="E99" s="39"/>
      <c r="F99" s="39"/>
      <c r="G99" s="39"/>
      <c r="H99" s="39"/>
      <c r="I99" s="39"/>
      <c r="J99" s="39"/>
      <c r="K99" s="39"/>
      <c r="L99" s="39"/>
      <c r="M99" s="39"/>
      <c r="N99" s="39"/>
    </row>
    <row r="100" spans="1:14" ht="14.25" customHeight="1" x14ac:dyDescent="0.2">
      <c r="A100" s="39"/>
      <c r="B100" s="39"/>
      <c r="C100" s="39"/>
      <c r="D100" s="87"/>
      <c r="E100" s="39"/>
      <c r="F100" s="39"/>
      <c r="G100" s="39"/>
      <c r="H100" s="39"/>
      <c r="I100" s="39"/>
      <c r="J100" s="39"/>
      <c r="K100" s="39"/>
      <c r="L100" s="39"/>
      <c r="M100" s="39"/>
      <c r="N100" s="39"/>
    </row>
    <row r="101" spans="1:14" ht="14.25" customHeight="1" x14ac:dyDescent="0.2">
      <c r="A101" s="39"/>
      <c r="B101" s="39"/>
      <c r="C101" s="39"/>
      <c r="D101" s="87"/>
      <c r="E101" s="39"/>
      <c r="F101" s="39"/>
      <c r="G101" s="39"/>
      <c r="H101" s="39"/>
      <c r="I101" s="39"/>
      <c r="J101" s="39"/>
      <c r="K101" s="39"/>
      <c r="L101" s="39"/>
      <c r="M101" s="39"/>
      <c r="N101" s="39"/>
    </row>
    <row r="102" spans="1:14" ht="14.25" customHeight="1" x14ac:dyDescent="0.2">
      <c r="A102" s="39"/>
      <c r="B102" s="39"/>
      <c r="C102" s="39"/>
      <c r="D102" s="87"/>
      <c r="E102" s="39"/>
      <c r="F102" s="39"/>
      <c r="G102" s="39"/>
      <c r="H102" s="39"/>
      <c r="I102" s="39"/>
      <c r="J102" s="39"/>
      <c r="K102" s="39"/>
      <c r="L102" s="39"/>
      <c r="M102" s="39"/>
      <c r="N102" s="39"/>
    </row>
    <row r="103" spans="1:14" ht="14.25" customHeight="1" x14ac:dyDescent="0.2">
      <c r="A103" s="39"/>
      <c r="B103" s="39"/>
      <c r="C103" s="39"/>
      <c r="D103" s="87"/>
      <c r="E103" s="39"/>
      <c r="F103" s="39"/>
      <c r="G103" s="39"/>
      <c r="H103" s="39"/>
      <c r="I103" s="39"/>
      <c r="J103" s="39"/>
      <c r="K103" s="39"/>
      <c r="L103" s="39"/>
      <c r="M103" s="39"/>
      <c r="N103" s="39"/>
    </row>
    <row r="104" spans="1:14" ht="14.25" customHeight="1" x14ac:dyDescent="0.2">
      <c r="A104" s="39"/>
      <c r="B104" s="39"/>
      <c r="C104" s="39"/>
      <c r="D104" s="87"/>
      <c r="E104" s="39"/>
      <c r="F104" s="39"/>
      <c r="G104" s="39"/>
      <c r="H104" s="39"/>
      <c r="I104" s="39"/>
      <c r="J104" s="39"/>
      <c r="K104" s="39"/>
      <c r="L104" s="39"/>
      <c r="M104" s="39"/>
      <c r="N104" s="39"/>
    </row>
    <row r="105" spans="1:14" ht="14.25" customHeight="1" x14ac:dyDescent="0.2">
      <c r="A105" s="39"/>
      <c r="B105" s="39"/>
      <c r="C105" s="39"/>
      <c r="D105" s="87"/>
      <c r="E105" s="39"/>
      <c r="F105" s="39"/>
      <c r="G105" s="39"/>
      <c r="H105" s="39"/>
      <c r="I105" s="39"/>
      <c r="J105" s="39"/>
      <c r="K105" s="39"/>
      <c r="L105" s="39"/>
      <c r="M105" s="39"/>
      <c r="N105" s="39"/>
    </row>
    <row r="106" spans="1:14" ht="14.25" customHeight="1" x14ac:dyDescent="0.2">
      <c r="A106" s="39"/>
      <c r="B106" s="39"/>
      <c r="C106" s="39"/>
      <c r="D106" s="87"/>
      <c r="E106" s="39"/>
      <c r="F106" s="39"/>
      <c r="G106" s="39"/>
      <c r="H106" s="39"/>
      <c r="I106" s="39"/>
      <c r="J106" s="39"/>
      <c r="K106" s="39"/>
      <c r="L106" s="39"/>
      <c r="M106" s="39"/>
      <c r="N106" s="39"/>
    </row>
    <row r="107" spans="1:14" ht="14.25" customHeight="1" x14ac:dyDescent="0.2">
      <c r="A107" s="39"/>
      <c r="B107" s="39"/>
      <c r="C107" s="39"/>
      <c r="D107" s="87"/>
      <c r="E107" s="39"/>
      <c r="F107" s="39"/>
      <c r="G107" s="39"/>
      <c r="H107" s="39"/>
      <c r="I107" s="39"/>
      <c r="J107" s="39"/>
      <c r="K107" s="39"/>
      <c r="L107" s="39"/>
      <c r="M107" s="39"/>
      <c r="N107" s="39"/>
    </row>
    <row r="108" spans="1:14" ht="14.25" customHeight="1" x14ac:dyDescent="0.2">
      <c r="A108" s="39"/>
      <c r="B108" s="39"/>
      <c r="C108" s="39"/>
      <c r="D108" s="87"/>
      <c r="E108" s="39"/>
      <c r="F108" s="39"/>
      <c r="G108" s="39"/>
      <c r="H108" s="39"/>
      <c r="I108" s="39"/>
      <c r="J108" s="39"/>
      <c r="K108" s="39"/>
      <c r="L108" s="39"/>
      <c r="M108" s="39"/>
      <c r="N108" s="39"/>
    </row>
    <row r="109" spans="1:14" ht="14.25" customHeight="1" x14ac:dyDescent="0.2">
      <c r="A109" s="39"/>
      <c r="B109" s="39"/>
      <c r="C109" s="39"/>
      <c r="D109" s="87"/>
      <c r="E109" s="39"/>
      <c r="F109" s="39"/>
      <c r="G109" s="39"/>
      <c r="H109" s="39"/>
      <c r="I109" s="39"/>
      <c r="J109" s="39"/>
      <c r="K109" s="39"/>
      <c r="L109" s="39"/>
      <c r="M109" s="39"/>
      <c r="N109" s="39"/>
    </row>
    <row r="110" spans="1:14" ht="14.25" customHeight="1" x14ac:dyDescent="0.2">
      <c r="A110" s="39"/>
      <c r="B110" s="39"/>
      <c r="C110" s="39"/>
      <c r="D110" s="87"/>
      <c r="E110" s="39"/>
      <c r="F110" s="39"/>
      <c r="G110" s="39"/>
      <c r="H110" s="39"/>
      <c r="I110" s="39"/>
      <c r="J110" s="39"/>
      <c r="K110" s="39"/>
      <c r="L110" s="39"/>
      <c r="M110" s="39"/>
      <c r="N110" s="39"/>
    </row>
    <row r="111" spans="1:14" ht="14.25" customHeight="1" x14ac:dyDescent="0.2">
      <c r="A111" s="39"/>
      <c r="B111" s="39"/>
      <c r="C111" s="39"/>
      <c r="D111" s="87"/>
      <c r="E111" s="39"/>
      <c r="F111" s="39"/>
      <c r="G111" s="39"/>
      <c r="H111" s="39"/>
      <c r="I111" s="39"/>
      <c r="J111" s="39"/>
      <c r="K111" s="39"/>
      <c r="L111" s="39"/>
      <c r="M111" s="39"/>
      <c r="N111" s="39"/>
    </row>
    <row r="112" spans="1:14" ht="14.25" customHeight="1" x14ac:dyDescent="0.2">
      <c r="A112" s="39"/>
      <c r="B112" s="39"/>
      <c r="C112" s="39"/>
      <c r="D112" s="87"/>
      <c r="E112" s="39"/>
      <c r="F112" s="39"/>
      <c r="G112" s="39"/>
      <c r="H112" s="39"/>
      <c r="I112" s="39"/>
      <c r="J112" s="39"/>
      <c r="K112" s="39"/>
      <c r="L112" s="39"/>
      <c r="M112" s="39"/>
      <c r="N112" s="39"/>
    </row>
    <row r="113" spans="1:14" ht="14.25" customHeight="1" x14ac:dyDescent="0.2">
      <c r="A113" s="39"/>
      <c r="B113" s="39"/>
      <c r="C113" s="39"/>
      <c r="D113" s="87"/>
      <c r="E113" s="39"/>
      <c r="F113" s="39"/>
      <c r="G113" s="39"/>
      <c r="H113" s="39"/>
      <c r="I113" s="39"/>
      <c r="J113" s="39"/>
      <c r="K113" s="39"/>
      <c r="L113" s="39"/>
      <c r="M113" s="39"/>
      <c r="N113" s="39"/>
    </row>
    <row r="114" spans="1:14" ht="14.25" customHeight="1" x14ac:dyDescent="0.2">
      <c r="A114" s="39"/>
      <c r="B114" s="39"/>
      <c r="C114" s="39"/>
      <c r="D114" s="87"/>
      <c r="E114" s="39"/>
      <c r="F114" s="39"/>
      <c r="G114" s="39"/>
      <c r="H114" s="39"/>
      <c r="I114" s="39"/>
      <c r="J114" s="39"/>
      <c r="K114" s="39"/>
      <c r="L114" s="39"/>
      <c r="M114" s="39"/>
      <c r="N114" s="39"/>
    </row>
    <row r="115" spans="1:14" ht="14.25" customHeight="1" x14ac:dyDescent="0.2">
      <c r="A115" s="39"/>
      <c r="B115" s="39"/>
      <c r="C115" s="39"/>
      <c r="D115" s="87"/>
      <c r="E115" s="39"/>
      <c r="F115" s="39"/>
      <c r="G115" s="39"/>
      <c r="H115" s="39"/>
      <c r="I115" s="39"/>
      <c r="J115" s="39"/>
      <c r="K115" s="39"/>
      <c r="L115" s="39"/>
      <c r="M115" s="39"/>
      <c r="N115" s="39"/>
    </row>
    <row r="116" spans="1:14" ht="14.25" customHeight="1" x14ac:dyDescent="0.2">
      <c r="A116" s="39"/>
      <c r="B116" s="39"/>
      <c r="C116" s="39"/>
      <c r="D116" s="87"/>
      <c r="E116" s="39"/>
      <c r="F116" s="39"/>
      <c r="G116" s="39"/>
      <c r="H116" s="39"/>
      <c r="I116" s="39"/>
      <c r="J116" s="39"/>
      <c r="K116" s="39"/>
      <c r="L116" s="39"/>
      <c r="M116" s="39"/>
      <c r="N116" s="39"/>
    </row>
    <row r="117" spans="1:14" ht="14.25" customHeight="1" x14ac:dyDescent="0.2">
      <c r="A117" s="39"/>
      <c r="B117" s="39"/>
      <c r="C117" s="39"/>
      <c r="D117" s="87"/>
      <c r="E117" s="39"/>
      <c r="F117" s="39"/>
      <c r="G117" s="39"/>
      <c r="H117" s="39"/>
      <c r="I117" s="39"/>
      <c r="J117" s="39"/>
      <c r="K117" s="39"/>
      <c r="L117" s="39"/>
      <c r="M117" s="39"/>
      <c r="N117" s="39"/>
    </row>
    <row r="118" spans="1:14" ht="14.25" customHeight="1" x14ac:dyDescent="0.2">
      <c r="A118" s="39"/>
      <c r="B118" s="39"/>
      <c r="C118" s="39"/>
      <c r="D118" s="87"/>
      <c r="E118" s="39"/>
      <c r="F118" s="39"/>
      <c r="G118" s="39"/>
      <c r="H118" s="39"/>
      <c r="I118" s="39"/>
      <c r="J118" s="39"/>
      <c r="K118" s="39"/>
      <c r="L118" s="39"/>
      <c r="M118" s="39"/>
      <c r="N118" s="39"/>
    </row>
    <row r="119" spans="1:14" ht="14.25" customHeight="1" x14ac:dyDescent="0.2">
      <c r="A119" s="39"/>
      <c r="B119" s="39"/>
      <c r="D119" s="87"/>
      <c r="E119" s="39"/>
      <c r="F119" s="39"/>
      <c r="G119" s="39"/>
      <c r="H119" s="39"/>
      <c r="I119" s="39"/>
      <c r="J119" s="39"/>
      <c r="K119" s="39"/>
      <c r="L119" s="39"/>
      <c r="M119" s="39"/>
      <c r="N119" s="39"/>
    </row>
    <row r="120" spans="1:14" ht="14.25" customHeight="1" x14ac:dyDescent="0.2">
      <c r="F120" s="39"/>
      <c r="G120" s="39"/>
      <c r="H120" s="39"/>
      <c r="I120" s="39"/>
      <c r="J120" s="39"/>
      <c r="K120" s="39"/>
      <c r="L120" s="39"/>
      <c r="M120" s="39"/>
      <c r="N120" s="39"/>
    </row>
    <row r="121" spans="1:14" ht="14.25" customHeight="1" x14ac:dyDescent="0.2">
      <c r="F121" s="39"/>
      <c r="G121" s="39"/>
      <c r="H121" s="39"/>
      <c r="I121" s="39"/>
      <c r="J121" s="39"/>
      <c r="K121" s="39"/>
      <c r="L121" s="39"/>
      <c r="M121" s="39"/>
      <c r="N121" s="39"/>
    </row>
    <row r="122" spans="1:14" ht="14.25" customHeight="1" x14ac:dyDescent="0.2">
      <c r="F122" s="39"/>
      <c r="G122" s="39"/>
      <c r="H122" s="39"/>
      <c r="I122" s="39"/>
      <c r="J122" s="39"/>
      <c r="K122" s="39"/>
      <c r="L122" s="39"/>
      <c r="M122" s="39"/>
      <c r="N122" s="39"/>
    </row>
    <row r="123" spans="1:14" ht="14.25" customHeight="1" x14ac:dyDescent="0.2">
      <c r="F123" s="39"/>
      <c r="G123" s="39"/>
      <c r="H123" s="39"/>
      <c r="I123" s="39"/>
      <c r="J123" s="39"/>
      <c r="K123" s="39"/>
      <c r="L123" s="39"/>
      <c r="M123" s="39"/>
      <c r="N123" s="39"/>
    </row>
    <row r="124" spans="1:14" ht="14.25" customHeight="1" x14ac:dyDescent="0.2">
      <c r="F124" s="39"/>
      <c r="G124" s="39"/>
      <c r="H124" s="39"/>
      <c r="I124" s="39"/>
      <c r="J124" s="39"/>
      <c r="K124" s="39"/>
      <c r="L124" s="39"/>
      <c r="M124" s="39"/>
      <c r="N124" s="39"/>
    </row>
    <row r="125" spans="1:14" ht="14.25" customHeight="1" x14ac:dyDescent="0.2">
      <c r="F125" s="39"/>
      <c r="G125" s="39"/>
      <c r="H125" s="39"/>
      <c r="I125" s="39"/>
      <c r="J125" s="39"/>
      <c r="K125" s="39"/>
      <c r="L125" s="39"/>
      <c r="M125" s="39"/>
      <c r="N125" s="39"/>
    </row>
    <row r="126" spans="1:14" ht="14.25" customHeight="1" x14ac:dyDescent="0.2">
      <c r="F126" s="39"/>
      <c r="G126" s="39"/>
      <c r="H126" s="39"/>
      <c r="I126" s="39"/>
      <c r="J126" s="39"/>
      <c r="K126" s="39"/>
      <c r="L126" s="39"/>
      <c r="M126" s="39"/>
      <c r="N126" s="39"/>
    </row>
    <row r="127" spans="1:14" ht="14.25" customHeight="1" x14ac:dyDescent="0.2">
      <c r="F127" s="39"/>
      <c r="G127" s="39"/>
      <c r="H127" s="39"/>
      <c r="I127" s="39"/>
      <c r="J127" s="39"/>
      <c r="K127" s="39"/>
      <c r="L127" s="39"/>
      <c r="M127" s="39"/>
      <c r="N127" s="39"/>
    </row>
    <row r="128" spans="1:14" ht="14.25" customHeight="1" x14ac:dyDescent="0.2">
      <c r="F128" s="39"/>
      <c r="G128" s="39"/>
      <c r="H128" s="39"/>
      <c r="I128" s="39"/>
      <c r="J128" s="39"/>
      <c r="K128" s="39"/>
      <c r="L128" s="39"/>
      <c r="M128" s="39"/>
      <c r="N128" s="39"/>
    </row>
    <row r="129" spans="6:14" ht="14.25" customHeight="1" x14ac:dyDescent="0.2">
      <c r="F129" s="39"/>
      <c r="G129" s="39"/>
      <c r="H129" s="39"/>
      <c r="I129" s="39"/>
      <c r="J129" s="39"/>
      <c r="K129" s="39"/>
      <c r="L129" s="39"/>
      <c r="M129" s="39"/>
      <c r="N129" s="39"/>
    </row>
    <row r="130" spans="6:14" ht="14.25" customHeight="1" x14ac:dyDescent="0.2">
      <c r="F130" s="39"/>
      <c r="G130" s="39"/>
      <c r="H130" s="39"/>
      <c r="I130" s="39"/>
      <c r="J130" s="39"/>
      <c r="K130" s="39"/>
      <c r="L130" s="39"/>
      <c r="M130" s="39"/>
      <c r="N130" s="39"/>
    </row>
    <row r="131" spans="6:14" ht="14.25" customHeight="1" x14ac:dyDescent="0.2">
      <c r="F131" s="39"/>
      <c r="G131" s="39"/>
      <c r="H131" s="39"/>
      <c r="I131" s="39"/>
      <c r="J131" s="39"/>
      <c r="K131" s="39"/>
      <c r="L131" s="39"/>
      <c r="M131" s="39"/>
      <c r="N131" s="39"/>
    </row>
    <row r="132" spans="6:14" ht="14.25" customHeight="1" x14ac:dyDescent="0.2">
      <c r="F132" s="39"/>
      <c r="G132" s="39"/>
      <c r="H132" s="39"/>
      <c r="I132" s="39"/>
      <c r="J132" s="39"/>
      <c r="K132" s="39"/>
      <c r="L132" s="39"/>
      <c r="M132" s="39"/>
      <c r="N132" s="39"/>
    </row>
    <row r="133" spans="6:14" ht="14.25" customHeight="1" x14ac:dyDescent="0.2">
      <c r="F133" s="39"/>
      <c r="G133" s="39"/>
      <c r="H133" s="39"/>
      <c r="I133" s="39"/>
      <c r="J133" s="39"/>
      <c r="K133" s="39"/>
      <c r="L133" s="39"/>
      <c r="M133" s="39"/>
      <c r="N133" s="39"/>
    </row>
    <row r="134" spans="6:14" ht="14.25" customHeight="1" x14ac:dyDescent="0.2">
      <c r="F134" s="39"/>
      <c r="G134" s="39"/>
      <c r="H134" s="39"/>
      <c r="I134" s="39"/>
      <c r="J134" s="39"/>
      <c r="K134" s="39"/>
      <c r="L134" s="39"/>
      <c r="M134" s="39"/>
      <c r="N134" s="39"/>
    </row>
    <row r="135" spans="6:14" ht="14.25" customHeight="1" x14ac:dyDescent="0.2">
      <c r="F135" s="39"/>
      <c r="G135" s="39"/>
      <c r="H135" s="39"/>
      <c r="I135" s="39"/>
      <c r="J135" s="39"/>
      <c r="K135" s="39"/>
      <c r="L135" s="39"/>
      <c r="M135" s="39"/>
      <c r="N135" s="39"/>
    </row>
    <row r="136" spans="6:14" ht="14.25" customHeight="1" x14ac:dyDescent="0.2">
      <c r="F136" s="39"/>
      <c r="G136" s="39"/>
      <c r="H136" s="39"/>
      <c r="I136" s="39"/>
      <c r="J136" s="39"/>
      <c r="K136" s="39"/>
      <c r="L136" s="39"/>
      <c r="M136" s="39"/>
      <c r="N136" s="39"/>
    </row>
    <row r="137" spans="6:14" ht="14.25" customHeight="1" x14ac:dyDescent="0.2">
      <c r="F137" s="39"/>
      <c r="G137" s="39"/>
      <c r="H137" s="39"/>
      <c r="I137" s="39"/>
      <c r="J137" s="39"/>
      <c r="K137" s="39"/>
      <c r="L137" s="39"/>
      <c r="M137" s="39"/>
      <c r="N137" s="39"/>
    </row>
    <row r="138" spans="6:14" ht="14.25" customHeight="1" x14ac:dyDescent="0.2">
      <c r="F138" s="39"/>
      <c r="G138" s="39"/>
      <c r="H138" s="39"/>
      <c r="I138" s="39"/>
      <c r="J138" s="39"/>
      <c r="K138" s="39"/>
      <c r="L138" s="39"/>
      <c r="M138" s="39"/>
      <c r="N138" s="39"/>
    </row>
    <row r="139" spans="6:14" ht="14.25" customHeight="1" x14ac:dyDescent="0.2">
      <c r="F139" s="39"/>
      <c r="G139" s="39"/>
      <c r="H139" s="39"/>
      <c r="I139" s="39"/>
      <c r="J139" s="39"/>
      <c r="K139" s="39"/>
      <c r="L139" s="39"/>
      <c r="M139" s="39"/>
      <c r="N139" s="39"/>
    </row>
    <row r="140" spans="6:14" ht="14.25" customHeight="1" x14ac:dyDescent="0.2">
      <c r="F140" s="39"/>
      <c r="G140" s="39"/>
      <c r="H140" s="39"/>
      <c r="I140" s="39"/>
      <c r="J140" s="39"/>
      <c r="K140" s="39"/>
      <c r="L140" s="39"/>
      <c r="M140" s="39"/>
      <c r="N140" s="39"/>
    </row>
    <row r="141" spans="6:14" ht="14.25" customHeight="1" x14ac:dyDescent="0.2">
      <c r="F141" s="39"/>
      <c r="G141" s="39"/>
      <c r="H141" s="39"/>
      <c r="I141" s="39"/>
      <c r="J141" s="39"/>
      <c r="K141" s="39"/>
      <c r="L141" s="39"/>
      <c r="M141" s="39"/>
      <c r="N141" s="39"/>
    </row>
    <row r="142" spans="6:14" ht="14.25" customHeight="1" x14ac:dyDescent="0.2">
      <c r="F142" s="39"/>
      <c r="G142" s="39"/>
      <c r="H142" s="39"/>
      <c r="I142" s="39"/>
      <c r="J142" s="39"/>
      <c r="K142" s="39"/>
      <c r="L142" s="39"/>
      <c r="M142" s="39"/>
      <c r="N142" s="39"/>
    </row>
    <row r="143" spans="6:14" ht="14.25" customHeight="1" x14ac:dyDescent="0.2">
      <c r="F143" s="39"/>
      <c r="G143" s="39"/>
      <c r="H143" s="39"/>
      <c r="I143" s="39"/>
      <c r="J143" s="39"/>
      <c r="K143" s="39"/>
      <c r="L143" s="39"/>
      <c r="M143" s="39"/>
      <c r="N143" s="39"/>
    </row>
    <row r="144" spans="6:14" ht="14.25" customHeight="1" x14ac:dyDescent="0.2">
      <c r="F144" s="39"/>
      <c r="G144" s="39"/>
      <c r="H144" s="39"/>
      <c r="I144" s="39"/>
      <c r="J144" s="39"/>
      <c r="K144" s="39"/>
      <c r="L144" s="39"/>
      <c r="M144" s="39"/>
      <c r="N144" s="39"/>
    </row>
    <row r="145" spans="6:14" ht="14.25" customHeight="1" x14ac:dyDescent="0.2">
      <c r="F145" s="39"/>
      <c r="G145" s="39"/>
      <c r="H145" s="39"/>
      <c r="I145" s="39"/>
      <c r="J145" s="39"/>
      <c r="K145" s="39"/>
      <c r="L145" s="39"/>
      <c r="M145" s="39"/>
      <c r="N145" s="39"/>
    </row>
    <row r="146" spans="6:14" ht="14.25" customHeight="1" x14ac:dyDescent="0.2">
      <c r="F146" s="39"/>
      <c r="G146" s="39"/>
      <c r="H146" s="39"/>
      <c r="I146" s="39"/>
      <c r="J146" s="39"/>
      <c r="K146" s="39"/>
      <c r="L146" s="39"/>
      <c r="M146" s="39"/>
      <c r="N146" s="39"/>
    </row>
    <row r="147" spans="6:14" ht="14.25" customHeight="1" x14ac:dyDescent="0.2">
      <c r="F147" s="39"/>
      <c r="G147" s="39"/>
      <c r="H147" s="39"/>
      <c r="I147" s="39"/>
      <c r="J147" s="39"/>
      <c r="K147" s="39"/>
      <c r="L147" s="39"/>
      <c r="M147" s="39"/>
      <c r="N147" s="39"/>
    </row>
    <row r="148" spans="6:14" ht="14.25" customHeight="1" x14ac:dyDescent="0.2">
      <c r="F148" s="39"/>
      <c r="G148" s="39"/>
      <c r="H148" s="39"/>
      <c r="I148" s="39"/>
      <c r="J148" s="39"/>
      <c r="K148" s="39"/>
      <c r="L148" s="39"/>
      <c r="M148" s="39"/>
      <c r="N148" s="39"/>
    </row>
  </sheetData>
  <mergeCells count="5">
    <mergeCell ref="A2:A3"/>
    <mergeCell ref="B2:B3"/>
    <mergeCell ref="E2:E3"/>
    <mergeCell ref="C2:C3"/>
    <mergeCell ref="D2:D3"/>
  </mergeCells>
  <conditionalFormatting sqref="C4:C59 C61:C64">
    <cfRule type="expression" dxfId="5" priority="5">
      <formula>MOD($C4,1)&lt;&gt;0</formula>
    </cfRule>
    <cfRule type="expression" dxfId="4" priority="6">
      <formula>MOD($C4,1)=0</formula>
    </cfRule>
  </conditionalFormatting>
  <conditionalFormatting sqref="C60">
    <cfRule type="expression" dxfId="3" priority="3">
      <formula>MOD($C60,1)&lt;&gt;0</formula>
    </cfRule>
    <cfRule type="expression" dxfId="2" priority="4">
      <formula>MOD($C60,1)=0</formula>
    </cfRule>
  </conditionalFormatting>
  <conditionalFormatting sqref="C65">
    <cfRule type="expression" dxfId="1" priority="1">
      <formula>MOD($C65,1)&lt;&gt;0</formula>
    </cfRule>
    <cfRule type="expression" dxfId="0" priority="2">
      <formula>MOD($C65,1)=0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heetViews>
  <sheetFormatPr defaultRowHeight="14.25" x14ac:dyDescent="0.2"/>
  <cols>
    <col min="1" max="1" width="1.875" style="64"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27</v>
      </c>
    </row>
    <row r="2" spans="2:11" ht="26.25" customHeight="1" x14ac:dyDescent="0.2">
      <c r="B2" s="111" t="s">
        <v>0</v>
      </c>
      <c r="C2" s="111"/>
      <c r="D2" s="111"/>
      <c r="E2" s="111"/>
      <c r="F2" s="111"/>
      <c r="G2" s="111"/>
      <c r="H2" s="111"/>
      <c r="I2" s="111"/>
      <c r="J2" s="111"/>
      <c r="K2" s="111"/>
    </row>
    <row r="3" spans="2:11" ht="35.25" customHeight="1" x14ac:dyDescent="0.2">
      <c r="B3" s="111" t="s">
        <v>340</v>
      </c>
      <c r="C3" s="111"/>
      <c r="D3" s="111"/>
      <c r="E3" s="111"/>
      <c r="F3" s="111"/>
      <c r="G3" s="111"/>
      <c r="H3" s="111"/>
      <c r="I3" s="111"/>
      <c r="J3" s="111"/>
      <c r="K3" s="111"/>
    </row>
    <row r="4" spans="2:11" x14ac:dyDescent="0.2">
      <c r="B4" s="111" t="s">
        <v>1</v>
      </c>
      <c r="C4" s="111"/>
      <c r="D4" s="111"/>
      <c r="E4" s="111"/>
      <c r="F4" s="111"/>
      <c r="G4" s="111"/>
      <c r="H4" s="111"/>
      <c r="I4" s="111"/>
      <c r="J4" s="111"/>
      <c r="K4" s="111"/>
    </row>
    <row r="5" spans="2:11" ht="26.25" customHeight="1" x14ac:dyDescent="0.2">
      <c r="B5" s="111" t="s">
        <v>258</v>
      </c>
      <c r="C5" s="111"/>
      <c r="D5" s="111"/>
      <c r="E5" s="111"/>
      <c r="F5" s="111"/>
      <c r="G5" s="111"/>
      <c r="H5" s="111"/>
      <c r="I5" s="111"/>
      <c r="J5" s="111"/>
      <c r="K5" s="111"/>
    </row>
    <row r="6" spans="2:11" ht="39.75" customHeight="1" x14ac:dyDescent="0.2">
      <c r="B6" s="111" t="s">
        <v>259</v>
      </c>
      <c r="C6" s="111"/>
      <c r="D6" s="111"/>
      <c r="E6" s="111"/>
      <c r="F6" s="111"/>
      <c r="G6" s="111"/>
      <c r="H6" s="111"/>
      <c r="I6" s="111"/>
      <c r="J6" s="111"/>
      <c r="K6" s="111"/>
    </row>
    <row r="7" spans="2:11" ht="26.25" customHeight="1" x14ac:dyDescent="0.2">
      <c r="B7" s="111" t="s">
        <v>260</v>
      </c>
      <c r="C7" s="111"/>
      <c r="D7" s="111"/>
      <c r="E7" s="111"/>
      <c r="F7" s="111"/>
      <c r="G7" s="111"/>
      <c r="H7" s="111"/>
      <c r="I7" s="111"/>
      <c r="J7" s="111"/>
      <c r="K7" s="111"/>
    </row>
    <row r="8" spans="2:11" x14ac:dyDescent="0.2">
      <c r="B8" s="111" t="s">
        <v>2</v>
      </c>
      <c r="C8" s="111"/>
      <c r="D8" s="111"/>
      <c r="E8" s="111"/>
      <c r="F8" s="111"/>
      <c r="G8" s="111"/>
      <c r="H8" s="111"/>
      <c r="I8" s="111"/>
      <c r="J8" s="111"/>
      <c r="K8" s="111"/>
    </row>
    <row r="9" spans="2:11" ht="23.25" customHeight="1" x14ac:dyDescent="0.2">
      <c r="B9" s="144" t="s">
        <v>342</v>
      </c>
      <c r="C9" s="144"/>
      <c r="D9" s="144"/>
      <c r="E9" s="144"/>
      <c r="F9" s="144"/>
      <c r="G9" s="144"/>
      <c r="H9" s="144"/>
      <c r="I9" s="144"/>
      <c r="J9" s="144"/>
      <c r="K9" s="144"/>
    </row>
    <row r="10" spans="2:11" x14ac:dyDescent="0.2">
      <c r="B10" s="6" t="s">
        <v>3</v>
      </c>
    </row>
    <row r="11" spans="2:11" ht="25.5" customHeight="1" x14ac:dyDescent="0.2">
      <c r="B11" s="111" t="s">
        <v>343</v>
      </c>
      <c r="C11" s="111"/>
      <c r="D11" s="111"/>
      <c r="E11" s="111"/>
      <c r="F11" s="111"/>
      <c r="G11" s="111"/>
      <c r="H11" s="111"/>
      <c r="I11" s="111"/>
      <c r="J11" s="111"/>
      <c r="K11" s="111"/>
    </row>
    <row r="12" spans="2:11" x14ac:dyDescent="0.2">
      <c r="B12" s="5"/>
    </row>
    <row r="13" spans="2:11" s="8" customFormat="1" ht="15" x14ac:dyDescent="0.2">
      <c r="B13" s="7" t="s">
        <v>26</v>
      </c>
    </row>
    <row r="14" spans="2:11" x14ac:dyDescent="0.2">
      <c r="B14" s="5" t="s">
        <v>4</v>
      </c>
    </row>
    <row r="15" spans="2:11" ht="21.75" customHeight="1" x14ac:dyDescent="0.2">
      <c r="B15" s="138" t="s">
        <v>341</v>
      </c>
      <c r="C15" s="138"/>
      <c r="D15" s="138"/>
      <c r="E15" s="138"/>
      <c r="F15" s="138"/>
      <c r="G15" s="138"/>
      <c r="H15" s="138"/>
      <c r="I15" s="138"/>
      <c r="J15" s="138"/>
      <c r="K15" s="138"/>
    </row>
    <row r="16" spans="2:11" ht="26.25" customHeight="1" x14ac:dyDescent="0.2">
      <c r="B16" s="138" t="s">
        <v>344</v>
      </c>
      <c r="C16" s="138"/>
      <c r="D16" s="138"/>
      <c r="E16" s="138"/>
      <c r="F16" s="138"/>
      <c r="G16" s="138"/>
      <c r="H16" s="138"/>
      <c r="I16" s="138"/>
      <c r="J16" s="138"/>
      <c r="K16" s="138"/>
    </row>
    <row r="17" spans="2:11" ht="36.75" customHeight="1" x14ac:dyDescent="0.2">
      <c r="B17" s="111" t="s">
        <v>345</v>
      </c>
      <c r="C17" s="111"/>
      <c r="D17" s="111"/>
      <c r="E17" s="111"/>
      <c r="F17" s="111"/>
      <c r="G17" s="111"/>
      <c r="H17" s="111"/>
      <c r="I17" s="111"/>
      <c r="J17" s="111"/>
      <c r="K17" s="111"/>
    </row>
    <row r="18" spans="2:11" x14ac:dyDescent="0.2">
      <c r="B18" s="5"/>
    </row>
    <row r="19" spans="2:11" ht="15" x14ac:dyDescent="0.2">
      <c r="B19" s="7" t="s">
        <v>28</v>
      </c>
    </row>
    <row r="20" spans="2:11" ht="30" customHeight="1" x14ac:dyDescent="0.2">
      <c r="B20" s="111" t="s">
        <v>346</v>
      </c>
      <c r="C20" s="111"/>
      <c r="D20" s="111"/>
      <c r="E20" s="111"/>
      <c r="F20" s="111"/>
      <c r="G20" s="111"/>
      <c r="H20" s="111"/>
      <c r="I20" s="111"/>
      <c r="J20" s="111"/>
      <c r="K20" s="111"/>
    </row>
    <row r="21" spans="2:11" ht="39" customHeight="1" x14ac:dyDescent="0.2">
      <c r="B21" s="111" t="s">
        <v>347</v>
      </c>
      <c r="C21" s="111"/>
      <c r="D21" s="111"/>
      <c r="E21" s="111"/>
      <c r="F21" s="111"/>
      <c r="G21" s="111"/>
      <c r="H21" s="111"/>
      <c r="I21" s="111"/>
      <c r="J21" s="111"/>
      <c r="K21" s="111"/>
    </row>
    <row r="22" spans="2:11" ht="15.75" customHeight="1" x14ac:dyDescent="0.2">
      <c r="B22" s="5" t="s">
        <v>348</v>
      </c>
    </row>
    <row r="23" spans="2:11" ht="27" customHeight="1" x14ac:dyDescent="0.2">
      <c r="B23" s="138" t="s">
        <v>349</v>
      </c>
      <c r="C23" s="138"/>
      <c r="D23" s="138"/>
      <c r="E23" s="138"/>
      <c r="F23" s="138"/>
      <c r="G23" s="138"/>
      <c r="H23" s="138"/>
      <c r="I23" s="138"/>
      <c r="J23" s="138"/>
      <c r="K23" s="138"/>
    </row>
    <row r="24" spans="2:11" ht="49.5" customHeight="1" x14ac:dyDescent="0.2">
      <c r="B24" s="138" t="s">
        <v>350</v>
      </c>
      <c r="C24" s="138"/>
      <c r="D24" s="138"/>
      <c r="E24" s="138"/>
      <c r="F24" s="138"/>
      <c r="G24" s="138"/>
      <c r="H24" s="138"/>
      <c r="I24" s="138"/>
      <c r="J24" s="138"/>
      <c r="K24" s="138"/>
    </row>
    <row r="25" spans="2:11" x14ac:dyDescent="0.2">
      <c r="B25" s="6"/>
    </row>
    <row r="26" spans="2:11" x14ac:dyDescent="0.2">
      <c r="B26" s="11" t="s">
        <v>29</v>
      </c>
    </row>
    <row r="27" spans="2:11" ht="15" thickBot="1" x14ac:dyDescent="0.25">
      <c r="B27" s="14" t="s">
        <v>5</v>
      </c>
      <c r="C27" s="88" t="s">
        <v>6</v>
      </c>
      <c r="D27" s="88" t="s">
        <v>7</v>
      </c>
    </row>
    <row r="28" spans="2:11" ht="15.75" thickTop="1" thickBot="1" x14ac:dyDescent="0.25">
      <c r="B28" s="30" t="s">
        <v>8</v>
      </c>
      <c r="C28" s="89">
        <v>37</v>
      </c>
      <c r="D28" s="89">
        <v>15</v>
      </c>
    </row>
    <row r="29" spans="2:11" ht="15" thickBot="1" x14ac:dyDescent="0.25">
      <c r="B29" s="30" t="s">
        <v>9</v>
      </c>
      <c r="C29" s="89">
        <v>42</v>
      </c>
      <c r="D29" s="89">
        <v>9</v>
      </c>
    </row>
    <row r="30" spans="2:11" ht="15" thickBot="1" x14ac:dyDescent="0.25">
      <c r="B30" s="30" t="s">
        <v>10</v>
      </c>
      <c r="C30" s="89">
        <v>41</v>
      </c>
      <c r="D30" s="89">
        <v>8</v>
      </c>
    </row>
    <row r="31" spans="2:11" ht="15" thickBot="1" x14ac:dyDescent="0.25">
      <c r="B31" s="30" t="s">
        <v>11</v>
      </c>
      <c r="C31" s="89">
        <v>43</v>
      </c>
      <c r="D31" s="89">
        <v>11</v>
      </c>
    </row>
    <row r="32" spans="2:11" ht="15" thickBot="1" x14ac:dyDescent="0.25">
      <c r="B32" s="30" t="s">
        <v>12</v>
      </c>
      <c r="C32" s="89">
        <v>7.7</v>
      </c>
      <c r="D32" s="89">
        <v>1.2</v>
      </c>
    </row>
    <row r="33" spans="2:11" x14ac:dyDescent="0.2">
      <c r="B33" s="31"/>
    </row>
    <row r="34" spans="2:11" ht="15" x14ac:dyDescent="0.2">
      <c r="B34" s="7" t="s">
        <v>30</v>
      </c>
    </row>
    <row r="35" spans="2:11" ht="25.5" customHeight="1" x14ac:dyDescent="0.2">
      <c r="B35" s="111" t="s">
        <v>13</v>
      </c>
      <c r="C35" s="111"/>
      <c r="D35" s="111"/>
      <c r="E35" s="111"/>
      <c r="F35" s="111"/>
      <c r="G35" s="111"/>
      <c r="H35" s="111"/>
      <c r="I35" s="111"/>
      <c r="J35" s="111"/>
      <c r="K35" s="111"/>
    </row>
    <row r="36" spans="2:11" x14ac:dyDescent="0.2">
      <c r="B36" s="5"/>
    </row>
    <row r="37" spans="2:11" ht="19.5" x14ac:dyDescent="0.2">
      <c r="B37" s="9" t="s">
        <v>31</v>
      </c>
    </row>
    <row r="38" spans="2:11" x14ac:dyDescent="0.2">
      <c r="B38" s="5" t="s">
        <v>14</v>
      </c>
    </row>
    <row r="39" spans="2:11" x14ac:dyDescent="0.2">
      <c r="B39" s="5" t="s">
        <v>351</v>
      </c>
    </row>
    <row r="40" spans="2:11" ht="6" customHeight="1" x14ac:dyDescent="0.2">
      <c r="B40" s="5"/>
    </row>
    <row r="41" spans="2:11" x14ac:dyDescent="0.2">
      <c r="B41" s="6" t="s">
        <v>352</v>
      </c>
    </row>
    <row r="42" spans="2:11" x14ac:dyDescent="0.2">
      <c r="B42" s="6" t="s">
        <v>353</v>
      </c>
    </row>
    <row r="43" spans="2:11" s="6" customFormat="1" ht="19.5" customHeight="1" x14ac:dyDescent="0.2">
      <c r="C43" s="6" t="s">
        <v>354</v>
      </c>
    </row>
    <row r="44" spans="2:11" s="6" customFormat="1" ht="12" x14ac:dyDescent="0.2">
      <c r="C44" s="6" t="s">
        <v>355</v>
      </c>
    </row>
    <row r="45" spans="2:11" s="8" customFormat="1" ht="36.75" customHeight="1" x14ac:dyDescent="0.2">
      <c r="B45" s="111" t="s">
        <v>34</v>
      </c>
      <c r="C45" s="111"/>
      <c r="D45" s="111"/>
      <c r="E45" s="111"/>
      <c r="F45" s="111"/>
      <c r="G45" s="111"/>
      <c r="H45" s="111"/>
      <c r="I45" s="111"/>
      <c r="J45" s="111"/>
      <c r="K45" s="111"/>
    </row>
    <row r="46" spans="2:11" s="8" customFormat="1" x14ac:dyDescent="0.2">
      <c r="B46" s="5"/>
    </row>
    <row r="47" spans="2:11" s="8" customFormat="1" x14ac:dyDescent="0.2">
      <c r="B47" s="12" t="s">
        <v>33</v>
      </c>
    </row>
    <row r="48" spans="2:11" s="8" customFormat="1" ht="15" thickBot="1" x14ac:dyDescent="0.25">
      <c r="B48" s="14" t="s">
        <v>15</v>
      </c>
      <c r="C48" s="141" t="s">
        <v>16</v>
      </c>
      <c r="D48" s="142"/>
      <c r="E48" s="142"/>
      <c r="F48" s="142"/>
      <c r="G48" s="142"/>
      <c r="H48" s="142"/>
      <c r="I48" s="142"/>
      <c r="J48" s="142"/>
    </row>
    <row r="49" spans="2:10" s="8" customFormat="1" ht="27.75" customHeight="1" thickTop="1" thickBot="1" x14ac:dyDescent="0.25">
      <c r="B49" s="30" t="s">
        <v>17</v>
      </c>
      <c r="C49" s="139" t="s">
        <v>18</v>
      </c>
      <c r="D49" s="143"/>
      <c r="E49" s="143"/>
      <c r="F49" s="143"/>
      <c r="G49" s="143"/>
      <c r="H49" s="143"/>
      <c r="I49" s="143"/>
      <c r="J49" s="143"/>
    </row>
    <row r="50" spans="2:10" s="8" customFormat="1" ht="42.75" customHeight="1" thickBot="1" x14ac:dyDescent="0.25">
      <c r="B50" s="30" t="s">
        <v>19</v>
      </c>
      <c r="C50" s="139" t="s">
        <v>356</v>
      </c>
      <c r="D50" s="143"/>
      <c r="E50" s="143"/>
      <c r="F50" s="143"/>
      <c r="G50" s="143"/>
      <c r="H50" s="143"/>
      <c r="I50" s="143"/>
      <c r="J50" s="143"/>
    </row>
    <row r="51" spans="2:10" s="8" customFormat="1" ht="44.25" customHeight="1" thickBot="1" x14ac:dyDescent="0.25">
      <c r="B51" s="30" t="s">
        <v>32</v>
      </c>
      <c r="C51" s="139" t="s">
        <v>20</v>
      </c>
      <c r="D51" s="143"/>
      <c r="E51" s="143"/>
      <c r="F51" s="143"/>
      <c r="G51" s="143"/>
      <c r="H51" s="143"/>
      <c r="I51" s="143"/>
      <c r="J51" s="143"/>
    </row>
    <row r="52" spans="2:10" s="8" customFormat="1" ht="25.5" customHeight="1" thickBot="1" x14ac:dyDescent="0.25">
      <c r="B52" s="30" t="s">
        <v>21</v>
      </c>
      <c r="C52" s="139" t="s">
        <v>22</v>
      </c>
      <c r="D52" s="143"/>
      <c r="E52" s="143"/>
      <c r="F52" s="143"/>
      <c r="G52" s="143"/>
      <c r="H52" s="143"/>
      <c r="I52" s="143"/>
      <c r="J52" s="143"/>
    </row>
    <row r="53" spans="2:10" s="8" customFormat="1" ht="24.75" customHeight="1" thickBot="1" x14ac:dyDescent="0.25">
      <c r="B53" s="30" t="s">
        <v>23</v>
      </c>
      <c r="C53" s="139" t="s">
        <v>24</v>
      </c>
      <c r="D53" s="140"/>
      <c r="E53" s="140"/>
      <c r="F53" s="140"/>
      <c r="G53" s="140"/>
      <c r="H53" s="140"/>
      <c r="I53" s="140"/>
      <c r="J53" s="140"/>
    </row>
    <row r="54" spans="2:10" s="8" customFormat="1" ht="15" thickBot="1" x14ac:dyDescent="0.25">
      <c r="B54" s="13"/>
    </row>
  </sheetData>
  <mergeCells count="24">
    <mergeCell ref="B8:K8"/>
    <mergeCell ref="B7:K7"/>
    <mergeCell ref="B11:K11"/>
    <mergeCell ref="B15:K15"/>
    <mergeCell ref="B16:K16"/>
    <mergeCell ref="B9:K9"/>
    <mergeCell ref="B2:K2"/>
    <mergeCell ref="B3:K3"/>
    <mergeCell ref="B4:K4"/>
    <mergeCell ref="B5:K5"/>
    <mergeCell ref="B6:K6"/>
    <mergeCell ref="C53:J53"/>
    <mergeCell ref="C48:J48"/>
    <mergeCell ref="C51:J51"/>
    <mergeCell ref="C50:J50"/>
    <mergeCell ref="C49:J49"/>
    <mergeCell ref="C52:J52"/>
    <mergeCell ref="B35:K35"/>
    <mergeCell ref="B45:K45"/>
    <mergeCell ref="B17:K17"/>
    <mergeCell ref="B20:K20"/>
    <mergeCell ref="B21:K21"/>
    <mergeCell ref="B23:K23"/>
    <mergeCell ref="B24:K24"/>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heetViews>
  <sheetFormatPr defaultRowHeight="14.25" x14ac:dyDescent="0.2"/>
  <cols>
    <col min="1" max="1" width="2.125" style="64" customWidth="1"/>
    <col min="2" max="2" width="75.125" style="64" customWidth="1"/>
    <col min="3" max="16384" width="9" style="64"/>
  </cols>
  <sheetData>
    <row r="1" spans="2:2" ht="15.75" x14ac:dyDescent="0.2">
      <c r="B1" s="74" t="s">
        <v>325</v>
      </c>
    </row>
    <row r="2" spans="2:2" ht="15.75" x14ac:dyDescent="0.2">
      <c r="B2" s="74"/>
    </row>
    <row r="3" spans="2:2" x14ac:dyDescent="0.2">
      <c r="B3" s="86" t="s">
        <v>326</v>
      </c>
    </row>
    <row r="4" spans="2:2" ht="33" customHeight="1" x14ac:dyDescent="0.2">
      <c r="B4" s="83" t="s">
        <v>333</v>
      </c>
    </row>
    <row r="5" spans="2:2" ht="48" x14ac:dyDescent="0.2">
      <c r="B5" s="83" t="s">
        <v>374</v>
      </c>
    </row>
    <row r="6" spans="2:2" x14ac:dyDescent="0.2">
      <c r="B6" s="83"/>
    </row>
    <row r="7" spans="2:2" x14ac:dyDescent="0.2">
      <c r="B7" s="86" t="s">
        <v>320</v>
      </c>
    </row>
    <row r="8" spans="2:2" ht="60" x14ac:dyDescent="0.2">
      <c r="B8" s="83" t="s">
        <v>334</v>
      </c>
    </row>
    <row r="9" spans="2:2" ht="36" x14ac:dyDescent="0.2">
      <c r="B9" s="83" t="s">
        <v>335</v>
      </c>
    </row>
    <row r="10" spans="2:2" ht="24" x14ac:dyDescent="0.2">
      <c r="B10" s="83" t="s">
        <v>336</v>
      </c>
    </row>
    <row r="11" spans="2:2" ht="24" x14ac:dyDescent="0.2">
      <c r="B11" s="82" t="s">
        <v>327</v>
      </c>
    </row>
    <row r="12" spans="2:2" ht="36" x14ac:dyDescent="0.2">
      <c r="B12" s="82" t="s">
        <v>328</v>
      </c>
    </row>
    <row r="13" spans="2:2" x14ac:dyDescent="0.2">
      <c r="B13" s="82"/>
    </row>
    <row r="14" spans="2:2" x14ac:dyDescent="0.2">
      <c r="B14" s="86" t="s">
        <v>337</v>
      </c>
    </row>
    <row r="15" spans="2:2" ht="24" x14ac:dyDescent="0.2">
      <c r="B15" s="83" t="s">
        <v>329</v>
      </c>
    </row>
    <row r="16" spans="2:2" x14ac:dyDescent="0.2">
      <c r="B16" s="86" t="s">
        <v>338</v>
      </c>
    </row>
    <row r="17" spans="2:2" ht="24" x14ac:dyDescent="0.2">
      <c r="B17" s="83" t="s">
        <v>330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PLAN-30-7129</_dlc_DocId>
    <_dlc_DocIdUrl xmlns="a14523ce-dede-483e-883a-2d83261080bd">
      <Url>http://sharedocs/sites/planning/mm/_layouts/DocIdRedir.aspx?ID=PLAN-30-7129</Url>
      <Description>PLAN-30-7129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5" ma:contentTypeDescription="" ma:contentTypeScope="" ma:versionID="db4e85b57e073f4dfeb11282b54cc24a">
  <xsd:schema xmlns:xsd="http://www.w3.org/2001/XMLSchema" xmlns:xs="http://www.w3.org/2001/XMLSchema" xmlns:p="http://schemas.microsoft.com/office/2006/metadata/properties" xmlns:ns2="a14523ce-dede-483e-883a-2d83261080bd" targetNamespace="http://schemas.microsoft.com/office/2006/metadata/properties" ma:root="true" ma:fieldsID="46c6a799c7f3d5f5830b439b7f6b3ee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A0F8776-B67B-4824-8C27-FA50D0C9E2E0}"/>
</file>

<file path=customXml/itemProps2.xml><?xml version="1.0" encoding="utf-8"?>
<ds:datastoreItem xmlns:ds="http://schemas.openxmlformats.org/officeDocument/2006/customXml" ds:itemID="{88315DDC-44B2-4C80-A8C7-1100CF91530A}"/>
</file>

<file path=customXml/itemProps3.xml><?xml version="1.0" encoding="utf-8"?>
<ds:datastoreItem xmlns:ds="http://schemas.openxmlformats.org/officeDocument/2006/customXml" ds:itemID="{B2D8BF7F-558F-4733-BF68-9E8B651AEFD0}"/>
</file>

<file path=customXml/itemProps4.xml><?xml version="1.0" encoding="utf-8"?>
<ds:datastoreItem xmlns:ds="http://schemas.openxmlformats.org/officeDocument/2006/customXml" ds:itemID="{DEC5CA93-CBE4-4543-8321-A94FC45E406E}"/>
</file>

<file path=customXml/itemProps5.xml><?xml version="1.0" encoding="utf-8"?>
<ds:datastoreItem xmlns:ds="http://schemas.openxmlformats.org/officeDocument/2006/customXml" ds:itemID="{45BB8CD9-09C4-461C-B8CF-0F225F68DC09}"/>
</file>

<file path=customXml/itemProps6.xml><?xml version="1.0" encoding="utf-8"?>
<ds:datastoreItem xmlns:ds="http://schemas.openxmlformats.org/officeDocument/2006/customXml" ds:itemID="{3641F32C-E115-458D-99E3-A98D7317C8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2012-05-07T00:32:47Z</cp:lastPrinted>
  <dcterms:created xsi:type="dcterms:W3CDTF">2012-04-11T09:30:44Z</dcterms:created>
  <dcterms:modified xsi:type="dcterms:W3CDTF">2014-05-23T06:33:59Z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b2aa8519-6df3-4af5-b7dc-01b07bfa856e</vt:lpwstr>
  </property>
  <property fmtid="{D5CDD505-2E9C-101B-9397-08002B2CF9AE}" pid="4" name="AEMODocumentType">
    <vt:lpwstr>20;#Publication|8ae4cf81-fd7c-4b5d-880f-3ad9d29fca1a</vt:lpwstr>
  </property>
  <property fmtid="{D5CDD505-2E9C-101B-9397-08002B2CF9AE}" pid="5" name="AEMOKeywords">
    <vt:lpwstr/>
  </property>
</Properties>
</file>