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mc:AlternateContent xmlns:mc="http://schemas.openxmlformats.org/markup-compatibility/2006">
    <mc:Choice Requires="x15">
      <x15ac:absPath xmlns:x15ac="http://schemas.microsoft.com/office/spreadsheetml/2010/11/ac" url="C:\Users\fbodger\Documents\Uploads Feb 2018\"/>
    </mc:Choice>
  </mc:AlternateContent>
  <bookViews>
    <workbookView xWindow="0" yWindow="0" windowWidth="13125" windowHeight="6105" tabRatio="832"/>
  </bookViews>
  <sheets>
    <sheet name="Queensland Summary" sheetId="1" r:id="rId1"/>
    <sheet name="Change Log" sheetId="10" r:id="rId2"/>
    <sheet name="Existing S &amp; SS Generation" sheetId="3" r:id="rId3"/>
    <sheet name="Summer Scheduled Capacities" sheetId="4" r:id="rId4"/>
    <sheet name="Winter Scheduled Capacities" sheetId="5" r:id="rId5"/>
    <sheet name="Existing NS Generation" sheetId="6" r:id="rId6"/>
    <sheet name="New Developments" sheetId="11" r:id="rId7"/>
    <sheet name="Background Information" sheetId="9" r:id="rId8"/>
  </sheets>
  <definedNames>
    <definedName name="_xlnm._FilterDatabase" localSheetId="5" hidden="1">'Existing NS Generation'!$A$2:$E$61</definedName>
    <definedName name="_xlnm._FilterDatabase" localSheetId="6" hidden="1">'New Developments'!$A$2:$O$85</definedName>
    <definedName name="_xlnm._FilterDatabase" localSheetId="3" hidden="1">'Summer Scheduled Capacities'!$A$2:$L$42</definedName>
    <definedName name="_xlnm._FilterDatabase" localSheetId="4" hidden="1">'Winter Scheduled Capacities'!$A$2:$L$42</definedName>
  </definedNames>
  <calcPr calcId="171027"/>
</workbook>
</file>

<file path=xl/calcChain.xml><?xml version="1.0" encoding="utf-8"?>
<calcChain xmlns="http://schemas.openxmlformats.org/spreadsheetml/2006/main">
  <c r="C61" i="6" l="1"/>
  <c r="D25" i="3"/>
  <c r="B42" i="4" l="1"/>
  <c r="C42" i="5"/>
  <c r="D42" i="5"/>
  <c r="E42" i="5"/>
  <c r="F42" i="5"/>
  <c r="G42" i="5"/>
  <c r="H42" i="5"/>
  <c r="I42" i="5"/>
  <c r="J42" i="5"/>
  <c r="K42" i="5"/>
  <c r="B42" i="5"/>
  <c r="B95" i="4"/>
  <c r="D96" i="5"/>
  <c r="E96" i="5"/>
  <c r="F96" i="5"/>
  <c r="G96" i="5"/>
  <c r="H96" i="5"/>
  <c r="I96" i="5"/>
  <c r="J96" i="5"/>
  <c r="K96" i="5"/>
  <c r="D97" i="5"/>
  <c r="E97" i="5"/>
  <c r="F97" i="5"/>
  <c r="G97" i="5"/>
  <c r="H97" i="5"/>
  <c r="I97" i="5"/>
  <c r="J97" i="5"/>
  <c r="K97" i="5"/>
  <c r="C96" i="5"/>
  <c r="C97" i="5"/>
  <c r="B97" i="5"/>
  <c r="B96" i="5"/>
  <c r="D95" i="4"/>
  <c r="E95" i="4"/>
  <c r="F95" i="4"/>
  <c r="G95" i="4"/>
  <c r="H95" i="4"/>
  <c r="I95" i="4"/>
  <c r="J95" i="4"/>
  <c r="K95" i="4"/>
  <c r="C95" i="4"/>
  <c r="E94" i="4"/>
  <c r="F94" i="4"/>
  <c r="G94" i="4"/>
  <c r="H94" i="4"/>
  <c r="I94" i="4"/>
  <c r="J94" i="4"/>
  <c r="K94" i="4"/>
  <c r="D94" i="4"/>
  <c r="C94" i="4"/>
  <c r="B94" i="4"/>
  <c r="C42" i="4"/>
  <c r="D42" i="4"/>
  <c r="E42" i="4"/>
  <c r="F42" i="4"/>
  <c r="G42" i="4"/>
  <c r="H42" i="4"/>
  <c r="I42" i="4"/>
  <c r="J42" i="4"/>
  <c r="K42" i="4"/>
  <c r="C75" i="5" l="1"/>
  <c r="D75" i="5"/>
  <c r="E75" i="5"/>
  <c r="F75" i="5"/>
  <c r="G75" i="5"/>
  <c r="H75" i="5"/>
  <c r="I75" i="5"/>
  <c r="J75" i="5"/>
  <c r="K75" i="5"/>
  <c r="B75" i="5"/>
  <c r="C75" i="4"/>
  <c r="D75" i="4"/>
  <c r="E75" i="4"/>
  <c r="F75" i="4"/>
  <c r="G75" i="4"/>
  <c r="H75" i="4"/>
  <c r="I75" i="4"/>
  <c r="J75" i="4"/>
  <c r="K75" i="4"/>
  <c r="B75" i="4"/>
</calcChain>
</file>

<file path=xl/sharedStrings.xml><?xml version="1.0" encoding="utf-8"?>
<sst xmlns="http://schemas.openxmlformats.org/spreadsheetml/2006/main" count="1908" uniqueCount="607">
  <si>
    <t>Queensland Change Log</t>
  </si>
  <si>
    <t>Power Station</t>
  </si>
  <si>
    <t>Owner</t>
  </si>
  <si>
    <t>Unit Number and Nameplate Capacity (MW)</t>
  </si>
  <si>
    <t>Installed Capacity (MW)</t>
  </si>
  <si>
    <t>Technology Type</t>
  </si>
  <si>
    <t>Fuel Type</t>
  </si>
  <si>
    <t>Dispatch Type</t>
  </si>
  <si>
    <t>Service Status</t>
  </si>
  <si>
    <t>Barcaldine Power Station</t>
  </si>
  <si>
    <t>Ergon Energy Queensland Pty Ltd</t>
  </si>
  <si>
    <t>1 x 37</t>
  </si>
  <si>
    <t>OCGT</t>
  </si>
  <si>
    <t>Natural Gas Pipeline</t>
  </si>
  <si>
    <t>S</t>
  </si>
  <si>
    <t>In Service</t>
  </si>
  <si>
    <t>Barron Gorge</t>
  </si>
  <si>
    <t>Stanwell Corporation Limited</t>
  </si>
  <si>
    <t>2 x 33</t>
  </si>
  <si>
    <t>Run of River</t>
  </si>
  <si>
    <t>Water</t>
  </si>
  <si>
    <t>Braemar</t>
  </si>
  <si>
    <t>Braemar Power Project Pty Ltd</t>
  </si>
  <si>
    <t>3 x 168</t>
  </si>
  <si>
    <t>Coal Seam Methane</t>
  </si>
  <si>
    <t>Braemar 2</t>
  </si>
  <si>
    <t>NewGen Braemar 2 Partnership</t>
  </si>
  <si>
    <t>3 x 173</t>
  </si>
  <si>
    <t>Callide B</t>
  </si>
  <si>
    <t>CS Energy</t>
  </si>
  <si>
    <t>2 x 350</t>
  </si>
  <si>
    <t>Steam Sub Critical</t>
  </si>
  <si>
    <t>Black Coal</t>
  </si>
  <si>
    <t>Callide C</t>
  </si>
  <si>
    <t>Callide Power Management</t>
  </si>
  <si>
    <t>Steam Super Critical</t>
  </si>
  <si>
    <t>Condamine A</t>
  </si>
  <si>
    <t>QGC</t>
  </si>
  <si>
    <t>1 x 57
2 x 43.7</t>
  </si>
  <si>
    <t>CCGT</t>
  </si>
  <si>
    <t>Darling Downs</t>
  </si>
  <si>
    <t>Origin Energy Power Limited</t>
  </si>
  <si>
    <t>3 x 121.5
1 x 280</t>
  </si>
  <si>
    <t>Gladstone</t>
  </si>
  <si>
    <t>Gladstone Power Station Participants</t>
  </si>
  <si>
    <t>6 x 280</t>
  </si>
  <si>
    <t>Kareeya</t>
  </si>
  <si>
    <t>4 x 21.6</t>
  </si>
  <si>
    <t>Kogan Creek</t>
  </si>
  <si>
    <t>1 x 744</t>
  </si>
  <si>
    <t>Mackay GT</t>
  </si>
  <si>
    <t>1 x 34</t>
  </si>
  <si>
    <t>Diesel</t>
  </si>
  <si>
    <t>Announced Withdrawal</t>
  </si>
  <si>
    <t>Millmerran</t>
  </si>
  <si>
    <t>Millmerran Power Partners</t>
  </si>
  <si>
    <t>2 x 426</t>
  </si>
  <si>
    <t>Mt Stuart</t>
  </si>
  <si>
    <t>Origin Energy Mt Stuart</t>
  </si>
  <si>
    <t>2 x 146
1 x 131.5</t>
  </si>
  <si>
    <t>Kerosene Aviation fuel used for stationary energy - avtur</t>
  </si>
  <si>
    <t>Oakey Power Station</t>
  </si>
  <si>
    <t>Oakey Power Holdings</t>
  </si>
  <si>
    <t>2 x 141</t>
  </si>
  <si>
    <t>Roma</t>
  </si>
  <si>
    <t>2 x 40</t>
  </si>
  <si>
    <t>Stanwell</t>
  </si>
  <si>
    <t>4 x 365</t>
  </si>
  <si>
    <t>Swanbank E GT</t>
  </si>
  <si>
    <t>1 x 385</t>
  </si>
  <si>
    <t>Tarong</t>
  </si>
  <si>
    <t>4 x 350</t>
  </si>
  <si>
    <t>Tarong North</t>
  </si>
  <si>
    <t>1 x 450</t>
  </si>
  <si>
    <t>Townsville Power Station</t>
  </si>
  <si>
    <t>Ratch Australia</t>
  </si>
  <si>
    <t>1 x 160
1 x 84</t>
  </si>
  <si>
    <t>Wivenhoe</t>
  </si>
  <si>
    <t>2 x 250</t>
  </si>
  <si>
    <t>Pump Storage</t>
  </si>
  <si>
    <t>Total</t>
  </si>
  <si>
    <t>Summer aggregate available scheduled and semi-scheduled generation</t>
  </si>
  <si>
    <t>2017-18</t>
  </si>
  <si>
    <t>2018-19</t>
  </si>
  <si>
    <t>2019-20</t>
  </si>
  <si>
    <t>2020-21</t>
  </si>
  <si>
    <t>2021-22</t>
  </si>
  <si>
    <t>2022-23</t>
  </si>
  <si>
    <t>2023-24</t>
  </si>
  <si>
    <t>2024-25</t>
  </si>
  <si>
    <t>2025-26</t>
  </si>
  <si>
    <t>2026-27</t>
  </si>
  <si>
    <t>Clare Solar Farm</t>
  </si>
  <si>
    <t>SS</t>
  </si>
  <si>
    <t>Hamilton Solar Farm</t>
  </si>
  <si>
    <t>Lakeland Solar and Storage Project</t>
  </si>
  <si>
    <t>Whitsunday Solar Farm</t>
  </si>
  <si>
    <t>The table above lists the latest Summer capacities for Queensland generation. Summer conditions relate to statistically predicted contribution under 10% POE maximum demand conditions.</t>
  </si>
  <si>
    <t>Summer aggregate scheduled and firm semi-scheduled generation</t>
  </si>
  <si>
    <t>Firm Wind Capacity</t>
  </si>
  <si>
    <t>Firm Solar Capacity</t>
  </si>
  <si>
    <t>Summer aggregate available semi-scheduled generation</t>
  </si>
  <si>
    <t>Total (Wind)</t>
  </si>
  <si>
    <t>Total (Solar)</t>
  </si>
  <si>
    <t>Winter aggregate available scheduled and semi-scheduled generation</t>
  </si>
  <si>
    <t>2018</t>
  </si>
  <si>
    <t>2019</t>
  </si>
  <si>
    <t>2020</t>
  </si>
  <si>
    <t>2021</t>
  </si>
  <si>
    <t>2022</t>
  </si>
  <si>
    <t>2023</t>
  </si>
  <si>
    <t>2024</t>
  </si>
  <si>
    <t>2025</t>
  </si>
  <si>
    <t>2026</t>
  </si>
  <si>
    <t>2027</t>
  </si>
  <si>
    <t>The table above lists the latest Winter capacities for Queensland generation. Winter conditions relate to statistically predicted contribution under 10% POE maximum demand conditions.</t>
  </si>
  <si>
    <t>Winter aggregate scheduled and firm semi-scheduled generation</t>
  </si>
  <si>
    <t>Winter aggregate available semi-scheduled generation</t>
  </si>
  <si>
    <t>Existing non-scheduled generation</t>
  </si>
  <si>
    <t>Nameplate Capacity (MW)</t>
  </si>
  <si>
    <t>Barcaldine Remote Community Solar Farm</t>
  </si>
  <si>
    <t>Barcaldine Remote Community Solar Farm Pty Ltd</t>
  </si>
  <si>
    <t>PV-Tracking Flat panel</t>
  </si>
  <si>
    <t>Solar</t>
  </si>
  <si>
    <t>In service</t>
  </si>
  <si>
    <t>Birkdale</t>
  </si>
  <si>
    <t>LMS ENERGY Pty Ltd</t>
  </si>
  <si>
    <t>Spark Ignition  Reciprocating Engine</t>
  </si>
  <si>
    <t>Landfill Methane / Landfill Gas</t>
  </si>
  <si>
    <t>Browns Plains</t>
  </si>
  <si>
    <t>EDL LFG Qld Pty Ltd</t>
  </si>
  <si>
    <t>Withdrawn</t>
  </si>
  <si>
    <t>Daandine</t>
  </si>
  <si>
    <t>Energy Infrastructure Investments Pty Ltd</t>
  </si>
  <si>
    <t>Compression Reciprocating Engine</t>
  </si>
  <si>
    <t>FPC Green Energy</t>
  </si>
  <si>
    <t>FPC 30 Limited as Trustee for FPC Green Fund Trust</t>
  </si>
  <si>
    <t>Green and air dried wood</t>
  </si>
  <si>
    <t>Fraser Coast Community Solar Farm</t>
  </si>
  <si>
    <t>Wide Bay Water Corporation</t>
  </si>
  <si>
    <t>PV panels</t>
  </si>
  <si>
    <t>German Creek</t>
  </si>
  <si>
    <t>EDL CSM Qld Pty Ltd</t>
  </si>
  <si>
    <t>Waste Coal Mine Gas</t>
  </si>
  <si>
    <t>Grosvenor 1</t>
  </si>
  <si>
    <t>EDL Projects Australia Pty Ltd</t>
  </si>
  <si>
    <t>Inkerman Mill</t>
  </si>
  <si>
    <t>Pioneer Sugar Mills P/L</t>
  </si>
  <si>
    <t>Bagasse</t>
  </si>
  <si>
    <t>Invicta Mill</t>
  </si>
  <si>
    <t>The Haughton Sugar Company P/L</t>
  </si>
  <si>
    <t>ISIS Central Sugar Mill Co-generation Plant</t>
  </si>
  <si>
    <t>AGL Energy</t>
  </si>
  <si>
    <t>Kalamia Mill</t>
  </si>
  <si>
    <t>Wilmar Sugar  P/L</t>
  </si>
  <si>
    <t>Kareeya 5</t>
  </si>
  <si>
    <t>Hydro - Gravity</t>
  </si>
  <si>
    <t>Macknade Mill</t>
  </si>
  <si>
    <t>Wilmar Sugar P/L</t>
  </si>
  <si>
    <t>Maryborough Mill</t>
  </si>
  <si>
    <t>MSF Sugar</t>
  </si>
  <si>
    <t>Molendinar</t>
  </si>
  <si>
    <t>LMS Energy Pty Ltd</t>
  </si>
  <si>
    <t>Moranbah Generation Project</t>
  </si>
  <si>
    <t>AGL</t>
  </si>
  <si>
    <t>Moranbah North</t>
  </si>
  <si>
    <t>Mulgrave Central Mill</t>
  </si>
  <si>
    <t>Oaky Creek</t>
  </si>
  <si>
    <t>EDL OCI Pty Ltd</t>
  </si>
  <si>
    <t>Oaky Creek 2</t>
  </si>
  <si>
    <t>EDL OCI PTY LTD</t>
  </si>
  <si>
    <t>Pioneer Sugar Mill</t>
  </si>
  <si>
    <t>Plane Creek Mill</t>
  </si>
  <si>
    <t>Wilmar Sugar Plane Creek P/L</t>
  </si>
  <si>
    <t>Proserpine</t>
  </si>
  <si>
    <t>Wimar Sugar Proserpine Pty Ltd</t>
  </si>
  <si>
    <t>Racecourse Mill</t>
  </si>
  <si>
    <t>Mackay Sugar Ltd</t>
  </si>
  <si>
    <t>Rochedale Renewable Energy Facility</t>
  </si>
  <si>
    <t>Roghan Road</t>
  </si>
  <si>
    <t>South Johnstone Mill</t>
  </si>
  <si>
    <t>Southbank Institute of Technology Unit 1 Plant</t>
  </si>
  <si>
    <t>Southbank Institute of Technology</t>
  </si>
  <si>
    <t>Stapylton Renewable Energy Facility</t>
  </si>
  <si>
    <t>Suncoast Gold Macadamias</t>
  </si>
  <si>
    <t>Macadamia Nut Shells</t>
  </si>
  <si>
    <t>Suntown Renewable Energy Facility</t>
  </si>
  <si>
    <t>Swanbank JV</t>
  </si>
  <si>
    <t>Tableland Mill</t>
  </si>
  <si>
    <t>Tarong GT</t>
  </si>
  <si>
    <t>Fuel Oil</t>
  </si>
  <si>
    <t>Ti Tree Bioenergy</t>
  </si>
  <si>
    <t>Victoria Mill</t>
  </si>
  <si>
    <t>Wilmar Sugar Herbert P/L</t>
  </si>
  <si>
    <t>Whitwood Road</t>
  </si>
  <si>
    <t>Windy Hill</t>
  </si>
  <si>
    <t>Wind - Onshore</t>
  </si>
  <si>
    <t>Wind</t>
  </si>
  <si>
    <t>Wivenhoe Small Hydro</t>
  </si>
  <si>
    <t>Yarwun 1</t>
  </si>
  <si>
    <t>RTA Yarwun Pty Ltd</t>
  </si>
  <si>
    <t>Projects under development</t>
  </si>
  <si>
    <t>Project</t>
  </si>
  <si>
    <t>Unit ID</t>
  </si>
  <si>
    <t>Land</t>
  </si>
  <si>
    <t>Equip</t>
  </si>
  <si>
    <t>Plan</t>
  </si>
  <si>
    <t>Finance</t>
  </si>
  <si>
    <t>Date</t>
  </si>
  <si>
    <t>Unit Status</t>
  </si>
  <si>
    <t>Full Commercial Use Date</t>
  </si>
  <si>
    <t>Aramara Solar Farm</t>
  </si>
  <si>
    <t>TBA</t>
  </si>
  <si>
    <t/>
  </si>
  <si>
    <t>Pub An</t>
  </si>
  <si>
    <t>Archer Point Wind Farm</t>
  </si>
  <si>
    <t>Wind Power Queensland Pty Ltd</t>
  </si>
  <si>
    <t>Baralaba Solar Farm</t>
  </si>
  <si>
    <t>FRV Services Australia Pty Ltd</t>
  </si>
  <si>
    <t>Bluff Solar Farm</t>
  </si>
  <si>
    <t>Infigen Energy</t>
  </si>
  <si>
    <t>ü</t>
  </si>
  <si>
    <t>NS</t>
  </si>
  <si>
    <t>Bouldercombe Solar Farm</t>
  </si>
  <si>
    <t>Bowen Solar Farm</t>
  </si>
  <si>
    <t>Cape York Solar Storage</t>
  </si>
  <si>
    <t>Lyon Solar</t>
  </si>
  <si>
    <t>Childers Solar Farm</t>
  </si>
  <si>
    <t>ESCO Pacific</t>
  </si>
  <si>
    <t>Chinchilla Solar Farm</t>
  </si>
  <si>
    <t>Clare Asset Co Pty Ltd ATF Clare Asset Trust</t>
  </si>
  <si>
    <t>Com</t>
  </si>
  <si>
    <t>Clarke Creek Solar Farm</t>
  </si>
  <si>
    <t>Energy Pacific Vic Pty Ltd</t>
  </si>
  <si>
    <t>Clermont Solar Farm</t>
  </si>
  <si>
    <t>Cloncurry Solar Farm</t>
  </si>
  <si>
    <t>Collinsville North Solar</t>
  </si>
  <si>
    <t>Collinsville PV</t>
  </si>
  <si>
    <t>Columboola</t>
  </si>
  <si>
    <t>Luminous Energy</t>
  </si>
  <si>
    <t>PV Panels</t>
  </si>
  <si>
    <t>Dalby</t>
  </si>
  <si>
    <t>Darling Downs Solar Farm</t>
  </si>
  <si>
    <t>1</t>
  </si>
  <si>
    <t>Emerald Solar Farm</t>
  </si>
  <si>
    <t>Forsayth Wind Farm</t>
  </si>
  <si>
    <t>High Road</t>
  </si>
  <si>
    <t>Adv</t>
  </si>
  <si>
    <t>Kidston Pumped Storage Hydro Project 250MW</t>
  </si>
  <si>
    <t>Genex Power Limited</t>
  </si>
  <si>
    <t>Kidston Solar Project Phase One 50MW</t>
  </si>
  <si>
    <t>Kidston Solar Project Phase Two 270MW</t>
  </si>
  <si>
    <t>Koberinga Solar Farm</t>
  </si>
  <si>
    <t>Lake Somerset</t>
  </si>
  <si>
    <t>Seqwater</t>
  </si>
  <si>
    <t>Lilyvale Solar Farm</t>
  </si>
  <si>
    <t>Longreach Solar Farm</t>
  </si>
  <si>
    <t>McIntyre</t>
  </si>
  <si>
    <t>Mirani Solar Farm</t>
  </si>
  <si>
    <t>Mt Cotton Biomass Cogeneration Power Station</t>
  </si>
  <si>
    <t>Darwalla Milling Co Pty Ltd</t>
  </si>
  <si>
    <t>Wood Waste</t>
  </si>
  <si>
    <t>North Qld Bio-Energy Plant</t>
  </si>
  <si>
    <t>North Queensland Bio-Energy Corporation Limited</t>
  </si>
  <si>
    <t>North Queensland Solar Farm</t>
  </si>
  <si>
    <t>KCSF Consortium</t>
  </si>
  <si>
    <t>Rollingstone Solar Farm</t>
  </si>
  <si>
    <t>Ross River Solar Farm</t>
  </si>
  <si>
    <t>Ross River Operations Pty Ltd</t>
  </si>
  <si>
    <t>Sun Metals Corporation Pty Ltd</t>
  </si>
  <si>
    <t>Sunshine Coast Solar Farm</t>
  </si>
  <si>
    <t>Sunshine Coast Regional Council</t>
  </si>
  <si>
    <t>Susan River Solar Farm</t>
  </si>
  <si>
    <t>Teebar Solar One</t>
  </si>
  <si>
    <t>Teebar Clean Energy Pty Ltd</t>
  </si>
  <si>
    <t>Upper Haughton Solar Farm</t>
  </si>
  <si>
    <t>Windy Hill II</t>
  </si>
  <si>
    <t>Yarranlea Solar</t>
  </si>
  <si>
    <t>South Johnstone Mill (expansion)</t>
  </si>
  <si>
    <t>Disclaimer</t>
  </si>
  <si>
    <t>This document is subject to an important disclaimer that limits or excludes AEMO's liability.</t>
  </si>
  <si>
    <t>Queensland Summary</t>
  </si>
  <si>
    <t>Status</t>
  </si>
  <si>
    <t>Coal</t>
  </si>
  <si>
    <t>Gas other</t>
  </si>
  <si>
    <t>Biomass</t>
  </si>
  <si>
    <t>Other</t>
  </si>
  <si>
    <t>Existing</t>
  </si>
  <si>
    <t>Existing less Announced Withdrawal</t>
  </si>
  <si>
    <t>Committed</t>
  </si>
  <si>
    <t>Proposed</t>
  </si>
  <si>
    <t>Note: Existing includes Announced Withdrawal</t>
  </si>
  <si>
    <r>
      <rPr>
        <b/>
        <sz val="7"/>
        <color rgb="FFF47321"/>
        <rFont val="Times New Roman"/>
        <family val="1"/>
      </rPr>
      <t xml:space="preserve"> </t>
    </r>
    <r>
      <rPr>
        <b/>
        <sz val="15"/>
        <color rgb="FFF47321"/>
        <rFont val="Arial"/>
        <family val="2"/>
      </rPr>
      <t>Generation capacity in the NEM</t>
    </r>
  </si>
  <si>
    <t>Any person who owns, controls, or operates a generating system connected to a transmission or distribution network must register as a generator. A generating system’s registered capacity is the nominal megawatt (MW) capacity registered with AEMO.</t>
  </si>
  <si>
    <t>The registered capacity is often the same as a generating system’s nameplate capacity. Nameplate capacity represents the maximum continuous output or consumption in MW, as specified by the manufacturer, or as subsequently modified. Nameplate capacity can change for a number of reasons, such as upgrade projects, age or a review of performance.</t>
  </si>
  <si>
    <t>Under the National Electricity Rules (NER), generating systems are classified as scheduled, semi-scheduled, or non-scheduled.</t>
  </si>
  <si>
    <r>
      <rPr>
        <b/>
        <sz val="9"/>
        <rFont val="Arial"/>
        <family val="2"/>
      </rPr>
      <t>Scheduled (S) generation</t>
    </r>
    <r>
      <rPr>
        <sz val="9"/>
        <rFont val="Arial"/>
        <family val="2"/>
      </rPr>
      <t xml:space="preserve"> refers to any generating system with an aggregate nameplate capacity of 30 MW or more, unless AEMO approves its classification as semi-scheduled or non-scheduled.</t>
    </r>
  </si>
  <si>
    <r>
      <rPr>
        <b/>
        <sz val="9"/>
        <rFont val="Arial"/>
        <family val="2"/>
      </rPr>
      <t>Semi-scheduled (SS) generation</t>
    </r>
    <r>
      <rPr>
        <sz val="9"/>
        <rFont val="Arial"/>
        <family val="2"/>
      </rPr>
      <t xml:space="preserve"> refers to any generating system with intermittent output (such as wind or run-of-river hydro) with an aggregate nameplate capacity of 30 MW or more, unless AEMO approves its classification as scheduled or non-scheduled. A semi-scheduled classification gives AEMO the power to limit generation output that may exceed network capabilities, but reduces the participating generator’s requirement to provide information.</t>
    </r>
  </si>
  <si>
    <r>
      <rPr>
        <b/>
        <sz val="9"/>
        <rFont val="Arial"/>
        <family val="2"/>
      </rPr>
      <t>Non-scheduled (NS) generation</t>
    </r>
    <r>
      <rPr>
        <sz val="9"/>
        <rFont val="Arial"/>
        <family val="2"/>
      </rPr>
      <t xml:space="preserve"> refers to generating systems with an aggregate nameplate capacity of less than 30 MW, unless AEMO approves its classification as scheduled or semi-scheduled.</t>
    </r>
  </si>
  <si>
    <t>Generating systems greater than 30 MW must be classified as non-scheduled if:</t>
  </si>
  <si>
    <r>
      <t>·</t>
    </r>
    <r>
      <rPr>
        <sz val="7"/>
        <rFont val="Times New Roman"/>
        <family val="1"/>
      </rPr>
      <t xml:space="preserve">      </t>
    </r>
    <r>
      <rPr>
        <sz val="9"/>
        <rFont val="Arial"/>
        <family val="2"/>
      </rPr>
      <t>the primary purpose of the generating unit is for local use and the aggregate sent-out generation rarely exceeds 30 MW, 
or</t>
    </r>
  </si>
  <si>
    <r>
      <t>·</t>
    </r>
    <r>
      <rPr>
        <sz val="7"/>
        <rFont val="Times New Roman"/>
        <family val="1"/>
      </rPr>
      <t xml:space="preserve">      </t>
    </r>
    <r>
      <rPr>
        <sz val="9"/>
        <rFont val="Arial"/>
        <family val="2"/>
      </rPr>
      <t>it is not practicable for the generating unit to participate in central dispatch.</t>
    </r>
  </si>
  <si>
    <t>A generating unit with a nameplate rating of less than 5 MW may be exempted by AEMO if its generation is purchased entirely by the local retail or a customer at the generator's connection point or the generator is classified as a market generating unit by a market small generation aggregator.  A generating unit with a nameplate rating between 5 MW and 30 MW may also be exempted by AEMO if it exports less than 20 GWh into the grid in a year or extenuating circumstances apply.</t>
  </si>
  <si>
    <t>Measuring generation capacity</t>
  </si>
  <si>
    <t>Generation capacity can be measured as either:</t>
  </si>
  <si>
    <r>
      <rPr>
        <sz val="9"/>
        <color theme="1"/>
        <rFont val="Symbol"/>
        <family val="1"/>
        <charset val="2"/>
      </rPr>
      <t>·</t>
    </r>
    <r>
      <rPr>
        <sz val="7"/>
        <color theme="1"/>
        <rFont val="Times New Roman"/>
        <family val="1"/>
      </rPr>
      <t xml:space="preserve">      </t>
    </r>
    <r>
      <rPr>
        <b/>
        <sz val="9"/>
        <color theme="1"/>
        <rFont val="Arial"/>
        <family val="2"/>
      </rPr>
      <t>as-generated</t>
    </r>
    <r>
      <rPr>
        <sz val="9"/>
        <color theme="1"/>
        <rFont val="Arial"/>
        <family val="2"/>
      </rPr>
      <t xml:space="preserve"> capacity, representing the output measured at a generating unit’s terminals, 
or</t>
    </r>
  </si>
  <si>
    <r>
      <rPr>
        <sz val="9"/>
        <color theme="1"/>
        <rFont val="Symbol"/>
        <family val="1"/>
        <charset val="2"/>
      </rPr>
      <t>·</t>
    </r>
    <r>
      <rPr>
        <sz val="7"/>
        <color theme="1"/>
        <rFont val="Times New Roman"/>
        <family val="1"/>
      </rPr>
      <t xml:space="preserve">      </t>
    </r>
    <r>
      <rPr>
        <b/>
        <sz val="9"/>
        <color theme="1"/>
        <rFont val="Arial"/>
        <family val="2"/>
      </rPr>
      <t>sent-out</t>
    </r>
    <r>
      <rPr>
        <sz val="9"/>
        <color theme="1"/>
        <rFont val="Arial"/>
        <family val="2"/>
      </rPr>
      <t xml:space="preserve"> capacity, representing the output after allowing for energy consumption by auxiliary equipment (used to help produce and transmit the electricity).</t>
    </r>
  </si>
  <si>
    <t>Temperature effects on generation</t>
  </si>
  <si>
    <t>The actual level of generation available at any particular time will depend on the condition of the generating plant. This includes factors such as age, outages, and wear. Another important factor with respect to output is the reduction in thermal efficiency as the temperature increases.</t>
  </si>
  <si>
    <t>Because temperature can affect plant generation capacities in different ways, basing generation capacities on region-specific reference temperatures facilitates more effective assessment of available generation capacity under weather conditions frequently associated with high demand.</t>
  </si>
  <si>
    <t>To produce the supply-demand outlook, AEMO — in consultation with the Jurisdictional Planning Bodies (JPBs) — undertakes the following:</t>
  </si>
  <si>
    <r>
      <rPr>
        <sz val="9"/>
        <color theme="1"/>
        <rFont val="Symbol"/>
        <family val="1"/>
        <charset val="2"/>
      </rPr>
      <t>·</t>
    </r>
    <r>
      <rPr>
        <sz val="7"/>
        <color theme="1"/>
        <rFont val="Times New Roman"/>
        <family val="1"/>
      </rPr>
      <t xml:space="preserve">      </t>
    </r>
    <r>
      <rPr>
        <sz val="9"/>
        <color theme="1"/>
        <rFont val="Arial"/>
        <family val="2"/>
      </rPr>
      <t>Uses historical data to estimate typical weather conditions, and to determine reference temperatures frequently associated with times of 10% probability of exceedence (POE) maximum demand in the major load centres for each region.</t>
    </r>
  </si>
  <si>
    <r>
      <rPr>
        <sz val="9"/>
        <color theme="1"/>
        <rFont val="Symbol"/>
        <family val="1"/>
        <charset val="2"/>
      </rPr>
      <t>·</t>
    </r>
    <r>
      <rPr>
        <sz val="7"/>
        <color theme="1"/>
        <rFont val="Times New Roman"/>
        <family val="1"/>
      </rPr>
      <t xml:space="preserve">      </t>
    </r>
    <r>
      <rPr>
        <sz val="9"/>
        <color theme="1"/>
        <rFont val="Arial"/>
        <family val="2"/>
      </rPr>
      <t>Asks generators to provide generating unit capacities for summer and winter using these common reference temperatures. The table below lists the common reference temperatures AEMO applies for each region. In general, annual maximum demands occur during summer; the exception is Tasmania, where maximum demand occurs during winter. Summer maximum demand in Tasmania occurs during colder temperatures, resulting in a relatively low summer reference temperature.</t>
    </r>
  </si>
  <si>
    <t>Generation capacity reference temperatures</t>
  </si>
  <si>
    <t>Region  </t>
  </si>
  <si>
    <t>Summer (°C)</t>
  </si>
  <si>
    <t>Winter (°C)</t>
  </si>
  <si>
    <t>Queensland</t>
  </si>
  <si>
    <t>New South Wales</t>
  </si>
  <si>
    <t>Victoria</t>
  </si>
  <si>
    <t>South Australia</t>
  </si>
  <si>
    <t>Tasmania</t>
  </si>
  <si>
    <t>Maximum capacity</t>
  </si>
  <si>
    <t>Some thermal (generation that burns fuel) and non-thermal (renewable generation) generating systems can provide additional, short-term capacity that exceeds the registered capacity. This is known as maximum capacity.</t>
  </si>
  <si>
    <t>Proposed generation in the NEM</t>
  </si>
  <si>
    <t>In addition to capacity forecasts, generation plant owners advise AEMO about the status of generation projects currently under development in each region.</t>
  </si>
  <si>
    <t>Proposed projects can be at different stages of development, and are categorised as follows:</t>
  </si>
  <si>
    <r>
      <t>·</t>
    </r>
    <r>
      <rPr>
        <sz val="7"/>
        <color theme="1"/>
        <rFont val="Times New Roman"/>
        <family val="1"/>
      </rPr>
      <t xml:space="preserve">      </t>
    </r>
    <r>
      <rPr>
        <sz val="9"/>
        <color theme="1"/>
        <rFont val="Arial"/>
        <family val="2"/>
      </rPr>
      <t>Proposed projects, which are further identified as either:</t>
    </r>
  </si>
  <si>
    <r>
      <t xml:space="preserve"> -</t>
    </r>
    <r>
      <rPr>
        <sz val="7"/>
        <color theme="1"/>
        <rFont val="Times New Roman"/>
        <family val="1"/>
      </rPr>
      <t xml:space="preserve">     </t>
    </r>
    <r>
      <rPr>
        <sz val="9"/>
        <color theme="1"/>
        <rFont val="Arial"/>
        <family val="2"/>
      </rPr>
      <t>Advanced proposals, representing generation at an intermediate stage of development, or</t>
    </r>
  </si>
  <si>
    <r>
      <t xml:space="preserve"> -</t>
    </r>
    <r>
      <rPr>
        <sz val="7"/>
        <color theme="1"/>
        <rFont val="Times New Roman"/>
        <family val="1"/>
      </rPr>
      <t xml:space="preserve">     </t>
    </r>
    <r>
      <rPr>
        <sz val="9"/>
        <color theme="1"/>
        <rFont val="Arial"/>
        <family val="2"/>
      </rPr>
      <t>Publicly announced proposals, representing generation at an early stage of development.</t>
    </r>
  </si>
  <si>
    <t>Generation project commitment criteria</t>
  </si>
  <si>
    <t>Category</t>
  </si>
  <si>
    <t>Criteria</t>
  </si>
  <si>
    <t>Site</t>
  </si>
  <si>
    <t>The project proponent has purchased/settled/acquired (or commenced legal proceedings to purchase/settle/acquire) land for the construction of the project.</t>
  </si>
  <si>
    <t>Major components</t>
  </si>
  <si>
    <t>Contracts for the supply and construction of major plant or equipment components (such as generating units, turbines, boilers, transmission towers, conductors, and terminal station equipment) have been finalised and executed, including any provisions for cancellation payments.</t>
  </si>
  <si>
    <t>The financing arrangements for the proposal, including any debt plans, must have been concluded and contracts executed.</t>
  </si>
  <si>
    <t>Final construction date set</t>
  </si>
  <si>
    <t>Construction of the proposal must either have commenced or a firm commencement date must have been set.</t>
  </si>
  <si>
    <t>Lists all key updates to new development projects and existing generation information between publication dates since the 2012 ESOO.</t>
  </si>
  <si>
    <t>Publication date:</t>
  </si>
  <si>
    <r>
      <rPr>
        <b/>
        <sz val="9"/>
        <rFont val="Arial"/>
        <family val="2"/>
      </rPr>
      <t>Solar Dawn Project</t>
    </r>
    <r>
      <rPr>
        <sz val="9"/>
        <rFont val="Arial"/>
        <family val="2"/>
      </rPr>
      <t>: Areva and the Solar Dawn Consortium advised it would no longer develop the proposed 250 MW solar thermal power facility in South-West Queensland.</t>
    </r>
  </si>
  <si>
    <r>
      <rPr>
        <b/>
        <sz val="9"/>
        <rFont val="Arial"/>
        <family val="2"/>
      </rPr>
      <t>Tarong Power Station:</t>
    </r>
    <r>
      <rPr>
        <sz val="9"/>
        <rFont val="Arial"/>
        <family val="2"/>
      </rPr>
      <t xml:space="preserve"> Stanwell Corporation advises that the Tarong plant has revised its available capacity from 1,400 MW to 700 MW (-700 MW) in summer and winter, due to the withdrawal of service of Unit 2 (DUID TARONG#2) in October 2012 and Unit 4 (DUID TARONG#4) in December 2012, both for a period of at least two years or until wholesale electricity demand improves.</t>
    </r>
  </si>
  <si>
    <r>
      <rPr>
        <b/>
        <sz val="9"/>
        <rFont val="Arial"/>
        <family val="2"/>
      </rPr>
      <t xml:space="preserve">Collinsville Power Station: </t>
    </r>
    <r>
      <rPr>
        <sz val="9"/>
        <rFont val="Arial"/>
        <family val="2"/>
      </rPr>
      <t>Ratch Australia advises that the Collinsville plant has revised its available capacity from 190 MW to 0 MW (-190 MW) in summer and winter, due to the withdrawal of service of all generation units  from 31 December 2012, until wholesale electricity demand improves.</t>
    </r>
  </si>
  <si>
    <r>
      <rPr>
        <b/>
        <sz val="9"/>
        <color theme="1"/>
        <rFont val="Arial"/>
        <family val="2"/>
      </rPr>
      <t>Millmerran Power Station:</t>
    </r>
    <r>
      <rPr>
        <sz val="9"/>
        <color theme="1"/>
        <rFont val="Arial"/>
        <family val="2"/>
      </rPr>
      <t xml:space="preserve"> Millmerran Power Partners advises that the Millmerran plant has revised its available capacity from 856 MW to 760 MW (-96 MW) in summer, based on operating experience on higher temperature days.</t>
    </r>
  </si>
  <si>
    <r>
      <rPr>
        <b/>
        <sz val="9"/>
        <color theme="1"/>
        <rFont val="Arial"/>
        <family val="2"/>
      </rPr>
      <t xml:space="preserve">Braemar Power Station: </t>
    </r>
    <r>
      <rPr>
        <sz val="9"/>
        <color theme="1"/>
        <rFont val="Arial"/>
        <family val="2"/>
      </rPr>
      <t>Alinta Energy advises that Braemar's available capacity has been revised from 435 MW to 480 MW (+45 MW) in summer, due to use of Evaporative Cooling and Peak Firing of the units.</t>
    </r>
  </si>
  <si>
    <r>
      <rPr>
        <b/>
        <sz val="9"/>
        <color theme="1"/>
        <rFont val="Arial"/>
        <family val="2"/>
      </rPr>
      <t>Braemar Power Station:</t>
    </r>
    <r>
      <rPr>
        <sz val="9"/>
        <color theme="1"/>
        <rFont val="Arial"/>
        <family val="2"/>
      </rPr>
      <t xml:space="preserve"> Alinta Energy advises that Braemar's available capacity has been revised from 435 MW to 465 MW (+30 MW) in summer (an increase from last years ESOO), due to the regular use of Evaporative Cooling and Peak Firing of the units. These modes of operation result in the units achieving higher levels of output than would be typically expected during periods of high temperature. </t>
    </r>
  </si>
  <si>
    <r>
      <rPr>
        <b/>
        <sz val="9"/>
        <color theme="1"/>
        <rFont val="Arial"/>
        <family val="2"/>
      </rPr>
      <t>Darling Downs Power Station</t>
    </r>
    <r>
      <rPr>
        <sz val="9"/>
        <color theme="1"/>
        <rFont val="Arial"/>
        <family val="2"/>
      </rPr>
      <t>: Origin Energy advises that Darling Downs available capacity has been revised from 605 MW to 580 MW (-25 MW) in summer, reflecting capability at higher temperatures.</t>
    </r>
  </si>
  <si>
    <r>
      <rPr>
        <b/>
        <sz val="9"/>
        <color theme="1"/>
        <rFont val="Arial"/>
        <family val="2"/>
      </rPr>
      <t xml:space="preserve">Kogan Creek Solar Boost: </t>
    </r>
    <r>
      <rPr>
        <sz val="9"/>
        <color theme="1"/>
        <rFont val="Arial"/>
        <family val="2"/>
      </rPr>
      <t>CS Energy advises that the Kogan Creek Solar Boost project is now a committed project and due to be completed in Jan 2014.</t>
    </r>
  </si>
  <si>
    <r>
      <rPr>
        <b/>
        <sz val="9"/>
        <color theme="1"/>
        <rFont val="Arial"/>
        <family val="2"/>
      </rPr>
      <t>Westlink Power Project:</t>
    </r>
    <r>
      <rPr>
        <sz val="9"/>
        <color theme="1"/>
        <rFont val="Arial"/>
        <family val="2"/>
      </rPr>
      <t xml:space="preserve"> Westlink Pty Ltd as trustee for Westlink Industrial Trust advised that</t>
    </r>
    <r>
      <rPr>
        <sz val="9"/>
        <color rgb="FF000000"/>
        <rFont val="Arial"/>
        <family val="2"/>
      </rPr>
      <t xml:space="preserve"> </t>
    </r>
    <r>
      <rPr>
        <b/>
        <sz val="9"/>
        <color theme="1"/>
        <rFont val="Arial"/>
        <family val="2"/>
      </rPr>
      <t xml:space="preserve">Westlink Power Project </t>
    </r>
    <r>
      <rPr>
        <sz val="9"/>
        <color rgb="FF1F497D"/>
        <rFont val="Arial"/>
        <family val="2"/>
      </rPr>
      <t>(</t>
    </r>
    <r>
      <rPr>
        <sz val="9"/>
        <color theme="1"/>
        <rFont val="Arial"/>
        <family val="2"/>
      </rPr>
      <t>Stage 1-3 up to 1000 MW), has revised construction start estimates by 1 year – from 2015 to 2016 for stage 1, from 2017 to 2018 for stage 2 and from 2019 to 2020 for stage 3. This remains a publicly announced project only.</t>
    </r>
  </si>
  <si>
    <r>
      <rPr>
        <b/>
        <sz val="9"/>
        <color theme="1"/>
        <rFont val="Arial"/>
        <family val="2"/>
      </rPr>
      <t xml:space="preserve">Swanbank E Gas Power Station: </t>
    </r>
    <r>
      <rPr>
        <sz val="9"/>
        <color theme="1"/>
        <rFont val="Arial"/>
        <family val="2"/>
      </rPr>
      <t>Stanwell Corporation advises that the existing scheduled Swanbank E Gas Power Station (385 MW combined cycle gas turbine) will withdraw from service for up to three years from 1 October 2014.</t>
    </r>
  </si>
  <si>
    <r>
      <t>Collinsville Power Station:</t>
    </r>
    <r>
      <rPr>
        <sz val="9"/>
        <color theme="1"/>
        <rFont val="Arial"/>
        <family val="2"/>
      </rPr>
      <t xml:space="preserve"> Ratch Australia advised that Collinsville Power Station will be retired in June 2016.</t>
    </r>
  </si>
  <si>
    <r>
      <t xml:space="preserve">Daandine Power Station: </t>
    </r>
    <r>
      <rPr>
        <sz val="9"/>
        <color theme="1"/>
        <rFont val="Arial"/>
        <family val="2"/>
      </rPr>
      <t>Energy infrastructure Investments Pty Ltd advised that Daandine Power Station will be retired in June 2022.</t>
    </r>
  </si>
  <si>
    <r>
      <t xml:space="preserve">Mt Stuart Power Station: </t>
    </r>
    <r>
      <rPr>
        <sz val="9"/>
        <color theme="1"/>
        <rFont val="Arial"/>
        <family val="2"/>
      </rPr>
      <t>Origin Energy Mt Stuart advised that Mt Stuart Power Station will be retired in July 2023.</t>
    </r>
  </si>
  <si>
    <r>
      <rPr>
        <b/>
        <sz val="9"/>
        <color theme="1"/>
        <rFont val="Arial"/>
        <family val="2"/>
      </rPr>
      <t>Swanbank E Gas Power Station:</t>
    </r>
    <r>
      <rPr>
        <sz val="9"/>
        <color theme="1"/>
        <rFont val="Arial"/>
        <family val="2"/>
      </rPr>
      <t xml:space="preserve"> Stanwell Corporation advises that the existing scheduled Swanbank E Gas Power Station (385 MW combined cycle gas turbine) will be placed in cold storage from October 2014.</t>
    </r>
  </si>
  <si>
    <r>
      <rPr>
        <b/>
        <sz val="9"/>
        <color theme="1"/>
        <rFont val="Arial"/>
        <family val="2"/>
      </rPr>
      <t xml:space="preserve">Tarong Power Station: </t>
    </r>
    <r>
      <rPr>
        <sz val="9"/>
        <color theme="1"/>
        <rFont val="Arial"/>
        <family val="2"/>
      </rPr>
      <t>Stanwell Corporation advises that the Tarong station will revise its available capacity from 700 MW to 1050 MW (+350 MW) in summer 2014, due to the return of service of Unit 4 (DUID TARONG#4) in July 2014. The avaible capacity will be revised to 1400 MW (+350 MW) in summer 2015, due to the return of service of Unit 2 (DUID TARONG#2) in June 2015.</t>
    </r>
  </si>
  <si>
    <r>
      <rPr>
        <b/>
        <sz val="9"/>
        <color theme="1"/>
        <rFont val="Arial"/>
        <family val="2"/>
      </rPr>
      <t xml:space="preserve">Kogan Creek Solar Boost: </t>
    </r>
    <r>
      <rPr>
        <sz val="9"/>
        <color theme="1"/>
        <rFont val="Arial"/>
        <family val="2"/>
      </rPr>
      <t>CS Energy advises that the Kogan Creek Solar Boost project (44 MW) is now a committed project and due to be completed in July 2015. Note that the 44 MW capacity is not additional to the 730/744 MW summer/winter capacities of Kogan Creek, rather it is a contribution towards the total generation.</t>
    </r>
  </si>
  <si>
    <r>
      <rPr>
        <b/>
        <sz val="9"/>
        <rFont val="Arial"/>
        <family val="2"/>
      </rPr>
      <t xml:space="preserve">Kidston Pumped Storage Hydro Project: </t>
    </r>
    <r>
      <rPr>
        <sz val="9"/>
        <rFont val="Arial"/>
        <family val="2"/>
      </rPr>
      <t xml:space="preserve">Genex Power announces the Kidston Pumped Hydo Storage (200 MW) project in far north Queensland. </t>
    </r>
  </si>
  <si>
    <r>
      <rPr>
        <b/>
        <sz val="9"/>
        <rFont val="Arial"/>
        <family val="2"/>
      </rPr>
      <t xml:space="preserve">Cook Shire Solar Project: </t>
    </r>
    <r>
      <rPr>
        <sz val="9"/>
        <rFont val="Arial"/>
        <family val="2"/>
      </rPr>
      <t>Lyon Infrastructure announces the Cook Shire Solar (26 MW) project in far north Queensland. Construction is to commence in December 2014 and commissioning is planned for July 2015.</t>
    </r>
  </si>
  <si>
    <r>
      <rPr>
        <b/>
        <sz val="9"/>
        <color theme="1"/>
        <rFont val="Arial"/>
        <family val="2"/>
      </rPr>
      <t xml:space="preserve">Swanbank E Gas Power Station: </t>
    </r>
    <r>
      <rPr>
        <sz val="9"/>
        <color theme="1"/>
        <rFont val="Arial"/>
        <family val="2"/>
      </rPr>
      <t>Stanwell Corporation advises that the existing scheduled Swanbank E Gas Power Station (385 MW combined cycle gas turbine) will be placed in cold storage from December 2014.</t>
    </r>
  </si>
  <si>
    <r>
      <rPr>
        <b/>
        <sz val="9"/>
        <color theme="1"/>
        <rFont val="Arial"/>
        <family val="2"/>
      </rPr>
      <t>Kogan Creek Solar Boost:</t>
    </r>
    <r>
      <rPr>
        <sz val="9"/>
        <color theme="1"/>
        <rFont val="Arial"/>
        <family val="2"/>
      </rPr>
      <t xml:space="preserve"> CS Energy advises that the Kogan Creek Solar Boost project (44 MW) due to be completed in late 2016.</t>
    </r>
  </si>
  <si>
    <r>
      <rPr>
        <b/>
        <sz val="9"/>
        <rFont val="Arial"/>
        <family val="2"/>
      </rPr>
      <t xml:space="preserve">Kidston Pumped Storage Hydro Project: </t>
    </r>
    <r>
      <rPr>
        <sz val="9"/>
        <rFont val="Arial"/>
        <family val="2"/>
      </rPr>
      <t>Genex Power announces the Kidston Pumped Hydo Storage capacity is revised to 330 MW.</t>
    </r>
  </si>
  <si>
    <r>
      <rPr>
        <b/>
        <sz val="9"/>
        <color theme="1"/>
        <rFont val="Arial"/>
        <family val="2"/>
      </rPr>
      <t xml:space="preserve">Tarong Power Station: </t>
    </r>
    <r>
      <rPr>
        <sz val="9"/>
        <color theme="1"/>
        <rFont val="Arial"/>
        <family val="2"/>
      </rPr>
      <t>Stanwell Corporation advises that the Tarong station will revise its available capacity revised to 1400 MW (+350 MW) in winter 2016, due to the return of service of Unit 2 (DUID TARONG#2).</t>
    </r>
  </si>
  <si>
    <r>
      <t xml:space="preserve">Mackay GT Power Station: </t>
    </r>
    <r>
      <rPr>
        <sz val="9"/>
        <rFont val="Arial"/>
        <family val="2"/>
      </rPr>
      <t>Stanwell Corporation advised that Mackay GT will be retired at the end of financial year 2016-17.</t>
    </r>
  </si>
  <si>
    <r>
      <rPr>
        <b/>
        <sz val="9"/>
        <rFont val="Arial"/>
        <family val="2"/>
      </rPr>
      <t xml:space="preserve">Swanbank E: </t>
    </r>
    <r>
      <rPr>
        <sz val="9"/>
        <rFont val="Arial"/>
        <family val="2"/>
      </rPr>
      <t>has been placed into cold storage until 1 July 2017. So at this stage will be available in July 2017, Summer 2018 and beyond.</t>
    </r>
  </si>
  <si>
    <r>
      <rPr>
        <b/>
        <sz val="9"/>
        <rFont val="Arial"/>
        <family val="2"/>
      </rPr>
      <t xml:space="preserve">Barcaldine Power Station: </t>
    </r>
    <r>
      <rPr>
        <sz val="9"/>
        <rFont val="Arial"/>
        <family val="2"/>
      </rPr>
      <t>Correction on the 18-MW Steam Turbine being already decommissioned.</t>
    </r>
  </si>
  <si>
    <r>
      <rPr>
        <b/>
        <sz val="9"/>
        <rFont val="Arial"/>
        <family val="2"/>
      </rPr>
      <t xml:space="preserve">New Development: </t>
    </r>
    <r>
      <rPr>
        <sz val="9"/>
        <rFont val="Arial"/>
        <family val="2"/>
      </rPr>
      <t>Oakey Solar Farm, Longreach Solar Farm, Baralaba Solar Farm, Kidston Solar Project, Ebenezer Solar Project, North Queensland Solar Farm, Kennedy Energy Park, Darling Downs Solar Farm, Hughenden Sun Farm, Collinsville Solar Power Station, Landfill Gas Industries biogas-fired generators, Barcaldine Remote Community Solar Farm are added to the list.</t>
    </r>
  </si>
  <si>
    <r>
      <t xml:space="preserve">Kogan Creek Solar Boost: </t>
    </r>
    <r>
      <rPr>
        <sz val="9"/>
        <rFont val="Arial"/>
        <family val="2"/>
      </rPr>
      <t>CS Energy stated that the solar boost will not be completed.</t>
    </r>
  </si>
  <si>
    <r>
      <t xml:space="preserve">Tarong Power Station: </t>
    </r>
    <r>
      <rPr>
        <sz val="9"/>
        <rFont val="Arial"/>
        <family val="2"/>
      </rPr>
      <t>Stanwell Corporation advises that Tarong Unit 2 has returned to service.</t>
    </r>
  </si>
  <si>
    <r>
      <t xml:space="preserve">Cook Shire Solar Storage Project: </t>
    </r>
    <r>
      <rPr>
        <sz val="9"/>
        <rFont val="Arial"/>
        <family val="2"/>
      </rPr>
      <t>Lyon Infrastrucutre Investments advises that Cook Shire Solar Storage Project (28MW) is a committed project.</t>
    </r>
  </si>
  <si>
    <r>
      <t xml:space="preserve">Oaky Creek 2: </t>
    </r>
    <r>
      <rPr>
        <sz val="9"/>
        <rFont val="Arial"/>
        <family val="2"/>
      </rPr>
      <t>EDL OCI advises that Oaky Creek 2 (15MW) is a committed project.</t>
    </r>
  </si>
  <si>
    <r>
      <t xml:space="preserve">Mt Stuart Power Station: </t>
    </r>
    <r>
      <rPr>
        <sz val="9"/>
        <color theme="1"/>
        <rFont val="Arial"/>
        <family val="2"/>
      </rPr>
      <t>Origin Energy advised that Mt Stuart Power Station (419 MW) will no longer retire in July 2023.</t>
    </r>
  </si>
  <si>
    <r>
      <t xml:space="preserve">Mackay GT Power Station: </t>
    </r>
    <r>
      <rPr>
        <sz val="9"/>
        <rFont val="Arial"/>
        <family val="2"/>
      </rPr>
      <t>Stanwell Corporation advised that Mackay GT (30 MW) will no longer be retired at the end of financial year 2016-17.</t>
    </r>
  </si>
  <si>
    <r>
      <t xml:space="preserve">New Developments: </t>
    </r>
    <r>
      <rPr>
        <sz val="9"/>
        <rFont val="Arial"/>
        <family val="2"/>
      </rPr>
      <t>Clare Solar Farm, Lilyvale Solar Farm.</t>
    </r>
  </si>
  <si>
    <r>
      <t>Swanbank E GT:</t>
    </r>
    <r>
      <rPr>
        <sz val="9"/>
        <rFont val="Arial"/>
        <family val="2"/>
      </rPr>
      <t xml:space="preserve"> Stanwell advises that Swanbank E will no longer be returned to service on 01/07/2017 –  Expected to return in Summer 2018.</t>
    </r>
  </si>
  <si>
    <r>
      <t>Oaky Creek 2:</t>
    </r>
    <r>
      <rPr>
        <sz val="9"/>
        <rFont val="Arial"/>
        <family val="2"/>
      </rPr>
      <t xml:space="preserve"> EDL OCI advises that Oaky Creek 2 (15 MW) is now completed and in full commercial operation since August 2016.</t>
    </r>
  </si>
  <si>
    <r>
      <t>Mackay GT Power Station:</t>
    </r>
    <r>
      <rPr>
        <sz val="9"/>
        <color theme="1"/>
        <rFont val="Arial"/>
        <family val="2"/>
      </rPr>
      <t xml:space="preserve"> Stanwell Corporation advises that Mackay GT (34 MW) will be retired at the end of financial year 2020-21.</t>
    </r>
  </si>
  <si>
    <t>None to report.</t>
  </si>
  <si>
    <t>Please read the full disclaimer at</t>
  </si>
  <si>
    <t>http://www.aemo.com.au/Electricity/National-Electricity-Market-NEM/Planning-and-forecasting/Generation-information</t>
  </si>
  <si>
    <t>Changes since last update</t>
  </si>
  <si>
    <t xml:space="preserve">Generation withdrawals  </t>
  </si>
  <si>
    <t xml:space="preserve">Announced withdrawals (i.e. Mothballed, Seasonal Shut down etc.)           </t>
  </si>
  <si>
    <t>Committed projects</t>
  </si>
  <si>
    <t xml:space="preserve">Proposed projects </t>
  </si>
  <si>
    <t>Please refer to information presented in the worksheet titled 'New Developments'.</t>
  </si>
  <si>
    <t xml:space="preserve">Plant limitations </t>
  </si>
  <si>
    <t>Queensland existing and potential new developments by generation type (MW)</t>
  </si>
  <si>
    <r>
      <rPr>
        <b/>
        <sz val="9"/>
        <rFont val="Arial"/>
        <family val="2"/>
      </rPr>
      <t>Grosvenor 1:</t>
    </r>
    <r>
      <rPr>
        <sz val="9"/>
        <rFont val="Arial"/>
        <family val="2"/>
      </rPr>
      <t xml:space="preserve"> EDL Projects Australia Pty Ltd advises that Grosvenor 1 (21 MW) is now an existing generator with full commercial operation having commenced in April 2017.</t>
    </r>
  </si>
  <si>
    <r>
      <rPr>
        <b/>
        <sz val="9"/>
        <rFont val="Arial"/>
        <family val="2"/>
      </rPr>
      <t>Barcaldine Remote Community Solar Farm:</t>
    </r>
    <r>
      <rPr>
        <sz val="9"/>
        <rFont val="Arial"/>
        <family val="2"/>
      </rPr>
      <t xml:space="preserve"> Barcaldine Remote Community Solar Farm Pty Ltd advises that Barcaldine Remote Community Solar Farm (20 MW) is now completed with full commercial having commenced in April 2017.</t>
    </r>
  </si>
  <si>
    <r>
      <rPr>
        <b/>
        <sz val="9"/>
        <rFont val="Arial"/>
        <family val="2"/>
      </rPr>
      <t>Clare Solar Farm:</t>
    </r>
    <r>
      <rPr>
        <sz val="9"/>
        <rFont val="Arial"/>
        <family val="2"/>
      </rPr>
      <t xml:space="preserve"> Clare Asset Co Pty Ltd (the Trustee for Clare Asset Trust) advises that the Clare Solar Farm (total of 150 MW nameplate) is a committed project.</t>
    </r>
  </si>
  <si>
    <r>
      <rPr>
        <b/>
        <sz val="9"/>
        <rFont val="Arial"/>
        <family val="2"/>
      </rPr>
      <t>Hamilton Solar Farm:</t>
    </r>
    <r>
      <rPr>
        <sz val="9"/>
        <rFont val="Arial"/>
        <family val="2"/>
      </rPr>
      <t> Hamilton Solar Farm Pty Ltd advises that Hamilton Solar Farm (57.5 MW) is now a committed project, with full commercial use expected March 2018.</t>
    </r>
  </si>
  <si>
    <r>
      <rPr>
        <b/>
        <sz val="9"/>
        <rFont val="Arial"/>
        <family val="2"/>
      </rPr>
      <t>Mount Emerald:</t>
    </r>
    <r>
      <rPr>
        <sz val="9"/>
        <rFont val="Arial"/>
        <family val="2"/>
      </rPr>
      <t xml:space="preserve"> Ratch Australia advises that Mount Emerald (180.5 MW) is now a committed project with full commercial use expected September 2018.</t>
    </r>
  </si>
  <si>
    <r>
      <rPr>
        <b/>
        <sz val="9"/>
        <rFont val="Arial"/>
        <family val="2"/>
      </rPr>
      <t xml:space="preserve">Whitsunday Solar Farm: </t>
    </r>
    <r>
      <rPr>
        <sz val="9"/>
        <rFont val="Arial"/>
        <family val="2"/>
      </rPr>
      <t>Whitsunday Solar Farm Pty Ltd advises that Whitsunday Solar Farm (57.5 MW) is now a committed project, with full commercial use expected March 2018.</t>
    </r>
  </si>
  <si>
    <t>Cold Storage</t>
  </si>
  <si>
    <t>Due to the intermittent nature of sunlight, solar generation capacities are de-rated to account for the output most likely to be available during times of maximum demand. However, AEMO has not yet calculated contribution factors for solar, due to there being insufficient historical data to analyse for semi-scheduled solar generation in the NEM. Thus the Firm Solar Capacity values in the table below are shown as NA, and do not contribute to the total capacity in that table.</t>
  </si>
  <si>
    <t>NA</t>
  </si>
  <si>
    <t>The two tables below have been included to better represent the supply availability in Queensland, by taking into account the firm contribution by semi-scheduled generation. The Summer aggregate scheduled and firm semi-scheduled generation table presents scheduled generation and aggregated firm semi-scheduled generation.  The Summer aggregate available semi-scheduled generation table lists the total available capacity for semi-scheduled generation for the Summer period. The total refers to the maximum amount that can be generated from the semi-scheduled generation at the Summer reference temperatures.</t>
  </si>
  <si>
    <t>The two tables below have been included to better represent the supply availability in Queensland, by taking into account the firm contribution by semi-scheduled generation. The Winter aggregate scheduled and firm semi-scheduled generation table presents scheduled generation and aggregated firm semi-scheduled generation.  The Winter aggregate available semi-scheduled generation table lists the total available capacity for semi-scheduled generation for the Winter period. The total refers to the maximum amount that can be generated from the semi-scheduled generation at the Winter reference temperatures.</t>
  </si>
  <si>
    <t>Lakeland Solar &amp; Storage Pty Ltd</t>
  </si>
  <si>
    <t>Planning consents/construction and connection approvals/EIS</t>
  </si>
  <si>
    <t>The proponent has obtained all required planning consents, construction approvals, connection contracts (including Generator Performance Standard agreement from AEMO in the form of the 534A letter), and licences, including completion and acceptance of any necessary environmental impact statements.</t>
  </si>
  <si>
    <t>Solar*</t>
  </si>
  <si>
    <t>Longreach HoldCo P/L</t>
  </si>
  <si>
    <t>http://longreachsolarfarm.com.au/</t>
  </si>
  <si>
    <t>http://www.genexpower.com.au/uploads/6/6/1/2/6612684/may_solar_construction_update.pdf</t>
  </si>
  <si>
    <t>http://oakeysolarfarm.com.au/</t>
  </si>
  <si>
    <r>
      <t xml:space="preserve">Callide A: </t>
    </r>
    <r>
      <rPr>
        <sz val="9"/>
        <rFont val="Arial"/>
        <family val="2"/>
      </rPr>
      <t>Oxyfuel Technologies Pty Ltd advises that Callide A (30 MW) has been permanently decommissioned (withdrawn) since March 2015 and will be demolished and deregistered from the network in the future.</t>
    </r>
  </si>
  <si>
    <r>
      <t>Swanbank E GT:</t>
    </r>
    <r>
      <rPr>
        <sz val="9"/>
        <rFont val="Arial"/>
        <family val="2"/>
      </rPr>
      <t xml:space="preserve"> Stanwell Corporation Limited advises that Swanbank E GT (385 MW) is currently in cold storage and at this time is scheduled to return to service on 1 December 2018.</t>
    </r>
  </si>
  <si>
    <t>* Excludes rooftop PV installations.</t>
  </si>
  <si>
    <r>
      <rPr>
        <b/>
        <sz val="9"/>
        <rFont val="Arial"/>
        <family val="2"/>
      </rPr>
      <t xml:space="preserve">Lakeland Solar and Storage Project: </t>
    </r>
    <r>
      <rPr>
        <sz val="9"/>
        <rFont val="Arial"/>
        <family val="2"/>
      </rPr>
      <t>Conergy advises that the committed Cook Shire Solar Storage Project is now called Lakeland Solar and Storage Project, with an updated nameplate capacity of 12.5 MW.</t>
    </r>
  </si>
  <si>
    <t>Source</t>
  </si>
  <si>
    <t>Due to the intermittent nature of wind, wind generation capacities are de-rated to account for the output most likely to be available during times of maximum demand. However, AEMO has not yet calculated contribution factors for wind, due to there being insufficient historical data to analyse for semi-scheduled wind generation in QLD. Thus the Firm Wind Capacity values in the table below are shown as NA, and do not contribute to the total capacity in that table.</t>
  </si>
  <si>
    <t>For the purposes of reliability assessments, and consistent with market systems, AEMO measures scheduled and semi-scheduled generation capacity on an as-generated basis. Non-scheduled generation is measured as sent-out because it can include co-generation plants (that usually produce both heat and electricity), where the bulk of the capacity is consumed locally.</t>
  </si>
  <si>
    <t>PV - single axis tracking</t>
  </si>
  <si>
    <t>PV Tracking flat panel</t>
  </si>
  <si>
    <t>Neoen</t>
  </si>
  <si>
    <t>Ratch Australia Corporation</t>
  </si>
  <si>
    <t>Equis</t>
  </si>
  <si>
    <t>Overland Sun Farming Pty Ltd</t>
  </si>
  <si>
    <t>Manildra Prop Pty Ltd as trustee for the Manildra Asset Trust</t>
  </si>
  <si>
    <t>Aldi Brendale</t>
  </si>
  <si>
    <t>Eco Energy Group</t>
  </si>
  <si>
    <t>Baking Board Solar Farm</t>
  </si>
  <si>
    <t>Barcaldine Solar Farm</t>
  </si>
  <si>
    <t>Elecnor Australia Pty Ltd</t>
  </si>
  <si>
    <t>Barcaldine Solar Park</t>
  </si>
  <si>
    <t>http://barcaldinesolarfarmproject.com.au/</t>
  </si>
  <si>
    <t>Beelbee Solar</t>
  </si>
  <si>
    <t>APA</t>
  </si>
  <si>
    <t>Blackwater Solar Farm</t>
  </si>
  <si>
    <t>Blackwater Solar Farm Pty Ltd</t>
  </si>
  <si>
    <t>Broadlea Solar Farm</t>
  </si>
  <si>
    <t>Bulli Creek Solar Farm</t>
  </si>
  <si>
    <t>Burdekin Falls Hydro Power Station</t>
  </si>
  <si>
    <t>Dam / run of the river</t>
  </si>
  <si>
    <t>Battery Storage</t>
  </si>
  <si>
    <t>Storage</t>
  </si>
  <si>
    <t>http://lyonbatterystorage.com.au/projects/</t>
  </si>
  <si>
    <t>Churchill Abattoir</t>
  </si>
  <si>
    <t>Comet Solar Farm</t>
  </si>
  <si>
    <t>Comet Solar Farm Pty Ltd</t>
  </si>
  <si>
    <t>Coopers Gap Wind Farm</t>
  </si>
  <si>
    <t>https://www.apa.com.au/about-apa/our-projects/darling-downs-solar-farm/</t>
  </si>
  <si>
    <t>Daydream Solar Farm</t>
  </si>
  <si>
    <t>Dysart Solar Farm (RED)</t>
  </si>
  <si>
    <t>Tilt Renewables</t>
  </si>
  <si>
    <t>https://www.tiltrenewables.com/assets-and-projects/Dysart-Solar-Energy-Farm/</t>
  </si>
  <si>
    <t>Hayman Solar Farm</t>
  </si>
  <si>
    <t>Hughenden Solar Farm</t>
  </si>
  <si>
    <t>Kelsey Creek Solar Farm</t>
  </si>
  <si>
    <t>Kennedy Energy Park</t>
  </si>
  <si>
    <t>Lakeland 2</t>
  </si>
  <si>
    <t>Kawa Australia Pty Ltd Trading as Conergy</t>
  </si>
  <si>
    <t>Lakeland Wind Farm</t>
  </si>
  <si>
    <t>Lakeland Wind Farm Pty Ltd</t>
  </si>
  <si>
    <t>Llewellyn Motors</t>
  </si>
  <si>
    <t>Maryborough Solar</t>
  </si>
  <si>
    <t>Maryborough Solar Pty Ltd</t>
  </si>
  <si>
    <t>Acciona Energy Oceania Pty Ltd</t>
  </si>
  <si>
    <t>Miles</t>
  </si>
  <si>
    <t>Moranbah Workers Solar</t>
  </si>
  <si>
    <t>Mount Sheridan Plaza</t>
  </si>
  <si>
    <t>Mt Emerald Wind Farm</t>
  </si>
  <si>
    <t>http://mtemeraldwindfarm.com.au/</t>
  </si>
  <si>
    <t>Normanton SF</t>
  </si>
  <si>
    <t>PV – no tracking (fixed flat plate)</t>
  </si>
  <si>
    <t>Normanton Solar Farm</t>
  </si>
  <si>
    <t>http://www.nqbioenergy.com.au/</t>
  </si>
  <si>
    <t>http://www.kcsf.com.au/</t>
  </si>
  <si>
    <t>Oakey 1 Solar Farm</t>
  </si>
  <si>
    <t>Oakey 1 AssetCo Pty Ltd</t>
  </si>
  <si>
    <t>Oakey 2 Solar Farm</t>
  </si>
  <si>
    <t>RE Oakey 2 Pty Ltd</t>
  </si>
  <si>
    <t>Raglan Solar</t>
  </si>
  <si>
    <t>Rugby Run Solar Farm</t>
  </si>
  <si>
    <t>Adani Rugby Run Pty Ltd</t>
  </si>
  <si>
    <t>SIPS Staypylton Industrial Power Station</t>
  </si>
  <si>
    <t>St Ursula's College Yeppoon</t>
  </si>
  <si>
    <t>Sun Metals Solar Farm</t>
  </si>
  <si>
    <t>Todae Solar - DHP 1MW</t>
  </si>
  <si>
    <t>Todae Solar SV - Holy Spirit Northside</t>
  </si>
  <si>
    <t>Todae Solar SV - Mitchelton</t>
  </si>
  <si>
    <t>Todae Solar SV - Private Brisbane</t>
  </si>
  <si>
    <t>Todae Solar SV - Toowoomba</t>
  </si>
  <si>
    <t>Todae Solar SV Lourdes</t>
  </si>
  <si>
    <t>Tong Park - Agricultural Waste</t>
  </si>
  <si>
    <t>University of Southern Queensland Toowoomba</t>
  </si>
  <si>
    <t>Vulcan Yatala</t>
  </si>
  <si>
    <t>Wandoan</t>
  </si>
  <si>
    <t>Western Downs Green Power Hub</t>
  </si>
  <si>
    <t>Whitsunday</t>
  </si>
  <si>
    <t>Woolcock Centre</t>
  </si>
  <si>
    <t>23</t>
  </si>
  <si>
    <r>
      <t xml:space="preserve">Callide C: </t>
    </r>
    <r>
      <rPr>
        <sz val="9"/>
        <rFont val="Arial"/>
        <family val="2"/>
      </rPr>
      <t>CS Energy have advised that Callide C capacity has been reduced from 500 MW to 420 MW.</t>
    </r>
  </si>
  <si>
    <t>http://www.centralhighlands.qld.gov.au/wp-content/uploads/2016/10/Current-Applications-April-2017.pdf</t>
  </si>
  <si>
    <t>http://www.rpsgroup.com/Australia-Asia-Pacific/Projects/Bulli-Creek-Solar-Farm,-Darling-Downs,-QLD.aspx</t>
  </si>
  <si>
    <t>Eco Energy World</t>
  </si>
  <si>
    <t>http://www.pacifichydro.com.au/english/projects/development/clarke-creek-solar-farm/</t>
  </si>
  <si>
    <t>Epuron Island GP Pty Ltd</t>
  </si>
  <si>
    <t>http://www.luminousenergy.com.au/planning.html</t>
  </si>
  <si>
    <t>PARF Company 10 Pty Ltd as trustee for the Coopers Gap Project Trust</t>
  </si>
  <si>
    <t>Dunblane Solar Farm</t>
  </si>
  <si>
    <t>YellowDot Energy Pty Ltd</t>
  </si>
  <si>
    <t>http://www.emerald-solar.com.au/about-the-project/timeline/</t>
  </si>
  <si>
    <t>Kennedy Energy Park Pty</t>
  </si>
  <si>
    <t>Kennedy Wind Farm</t>
  </si>
  <si>
    <t>Windlab Developments Pty Ltd</t>
  </si>
  <si>
    <t>https://www.solarquotes.com.au/blog/normanton-solar-farm-mb0283/ , http://www.normantonsolarfarm.com.au/project/</t>
  </si>
  <si>
    <t>19</t>
  </si>
  <si>
    <t>Units 1-94</t>
  </si>
  <si>
    <t>Inverters 1-50</t>
  </si>
  <si>
    <t>1-123</t>
  </si>
  <si>
    <t>unit 1 -19</t>
  </si>
  <si>
    <t>36</t>
  </si>
  <si>
    <t>2</t>
  </si>
  <si>
    <t>Units 1-30</t>
  </si>
  <si>
    <t>12</t>
  </si>
  <si>
    <t>18</t>
  </si>
  <si>
    <t>HYD1 and HYD2</t>
  </si>
  <si>
    <t>1 UNIT</t>
  </si>
  <si>
    <t>3</t>
  </si>
  <si>
    <t>29</t>
  </si>
  <si>
    <t>37</t>
  </si>
  <si>
    <t>1-42</t>
  </si>
  <si>
    <t>1 - 3</t>
  </si>
  <si>
    <t>350</t>
  </si>
  <si>
    <t>1-25</t>
  </si>
  <si>
    <t>1-21</t>
  </si>
  <si>
    <t>Data presented is current as at 22 December 2017</t>
  </si>
  <si>
    <t>No generators withdrawn.</t>
  </si>
  <si>
    <t>2 x 420</t>
  </si>
  <si>
    <r>
      <rPr>
        <b/>
        <sz val="9"/>
        <rFont val="Arial"/>
        <family val="2"/>
      </rPr>
      <t xml:space="preserve">Coal, CCGT, OCGT, Gas other, Geo-thermal, Other: </t>
    </r>
    <r>
      <rPr>
        <sz val="9"/>
        <rFont val="Arial"/>
        <family val="2"/>
      </rPr>
      <t>None to report.</t>
    </r>
  </si>
  <si>
    <r>
      <t>Daandine Power Station:</t>
    </r>
    <r>
      <rPr>
        <sz val="9"/>
        <color theme="1"/>
        <rFont val="Arial"/>
        <family val="2"/>
      </rPr>
      <t xml:space="preserve"> Energy infrastructure Investments Pty Ltd. advises that Daandine Power Station (30 MW) will be retired in June 2022.</t>
    </r>
  </si>
  <si>
    <t>Jan-2019</t>
  </si>
  <si>
    <t>Dec-2019</t>
  </si>
  <si>
    <t>Aug-2018</t>
  </si>
  <si>
    <t>Sep-2018</t>
  </si>
  <si>
    <t>Mar-2018</t>
  </si>
  <si>
    <t>May-2018</t>
  </si>
  <si>
    <t>Oct-2017</t>
  </si>
  <si>
    <t>Jul-2017</t>
  </si>
  <si>
    <t>Jul-2018</t>
  </si>
  <si>
    <t>Apr-2018</t>
  </si>
  <si>
    <t>Sep-2022</t>
  </si>
  <si>
    <t>130</t>
  </si>
  <si>
    <t>Units 1 - 60</t>
  </si>
  <si>
    <t>250</t>
  </si>
  <si>
    <t>Units 1-53</t>
  </si>
  <si>
    <r>
      <t>·</t>
    </r>
    <r>
      <rPr>
        <sz val="7"/>
        <color theme="1"/>
        <rFont val="Times New Roman"/>
        <family val="1"/>
      </rPr>
      <t xml:space="preserve">      </t>
    </r>
    <r>
      <rPr>
        <sz val="9"/>
        <color theme="1"/>
        <rFont val="Arial"/>
        <family val="2"/>
      </rPr>
      <t>Committed projects, representing generation and storage for which formal commitment has been made for construction or installation.</t>
    </r>
  </si>
  <si>
    <t>Projects are categorised based on AEMO’s commitment criteria, which cover site acquisition, contracts for major components, planning approval, financing, and the date set for construction. Committed projects are either under construction or meet all five of the commitment criteria, advanced proposals meet at least three, and publicly announced proposals meet less than three.</t>
  </si>
  <si>
    <t>Com* - Identifies projects that are under construction, but AEMO has not been informed that the project meets all 5 commitment criteria</t>
  </si>
  <si>
    <t>Com*</t>
  </si>
  <si>
    <t>Summer 17-18</t>
  </si>
  <si>
    <t>Jun-2019</t>
  </si>
  <si>
    <t>Dec-2018</t>
  </si>
  <si>
    <t>Dec-2017</t>
  </si>
  <si>
    <t>Winter 2018</t>
  </si>
  <si>
    <t>Summer 18-19</t>
  </si>
  <si>
    <t>http://rossriversolarfarm.com.au/the-project/</t>
  </si>
  <si>
    <t xml:space="preserve">http://www.genexpower.com.au/the-kidston-pumped-storage-hydro-project-250mw.html </t>
  </si>
  <si>
    <t>http://www.adanirenewables.com/power-generation.html</t>
  </si>
  <si>
    <t xml:space="preserve">http://statements.qld.gov.au/Statement/2017/5/17/210-new-jobs-as-sun-metals-solar-powers-north-queensland-clean-energy-boom </t>
  </si>
  <si>
    <r>
      <rPr>
        <b/>
        <sz val="9"/>
        <rFont val="Arial"/>
        <family val="2"/>
      </rPr>
      <t>Water:</t>
    </r>
    <r>
      <rPr>
        <sz val="9"/>
        <rFont val="Arial"/>
        <family val="2"/>
      </rPr>
      <t xml:space="preserve"> Lake Somerset (4.3MW)</t>
    </r>
  </si>
  <si>
    <t>Storage: Kennedy Energy Park (2MW)</t>
  </si>
  <si>
    <r>
      <rPr>
        <b/>
        <sz val="9"/>
        <color theme="1"/>
        <rFont val="Arial"/>
        <family val="2"/>
      </rPr>
      <t>Wind:</t>
    </r>
    <r>
      <rPr>
        <sz val="9"/>
        <color theme="1"/>
        <rFont val="Arial"/>
        <family val="2"/>
      </rPr>
      <t xml:space="preserve"> Coopers Gap Wind Farm (453MW), Kennedy Energy Park (43.2MW), Mt Emerald Wind Farm (180.5MW)</t>
    </r>
  </si>
  <si>
    <r>
      <rPr>
        <b/>
        <sz val="9"/>
        <rFont val="Arial"/>
        <family val="2"/>
      </rPr>
      <t>Solar:</t>
    </r>
    <r>
      <rPr>
        <sz val="9"/>
        <rFont val="Arial"/>
        <family val="2"/>
      </rPr>
      <t xml:space="preserve"> Clare Solar Farm (150MW), Collinsville PV (42.5MW), Darling Downs Solar Farm (110MW), Daydream Solar Farm (167.5MW), Dunblane Solar Farm (7.2MW), Hamilton Solar Farm (57.5MW), Hayman Solar Farm (57.5MW), Kennedy Energy Park (15MW), Kidston Solar Project Phase One 50MW (50MW), Lakeland Solar and Storage Project (12.5MW), Lilyvale Solar Farm (100MW), Longreach Solar Farm (15MW), Oakey 1 Solar Farm (25MW), Ross River Solar Farm (116MW), Rugby Run Solar Farm (65MW), Sun Metals Solar Farm (125MW), Sunshine Coast Solar Farm (15MW), Whitsunday (57.5MW)</t>
    </r>
  </si>
  <si>
    <r>
      <rPr>
        <b/>
        <sz val="9"/>
        <rFont val="Arial"/>
        <family val="2"/>
      </rPr>
      <t>Biomass:</t>
    </r>
    <r>
      <rPr>
        <sz val="9"/>
        <rFont val="Arial"/>
        <family val="2"/>
      </rPr>
      <t xml:space="preserve"> Tableland Mill (24MW)</t>
    </r>
  </si>
  <si>
    <r>
      <rPr>
        <b/>
        <sz val="11"/>
        <color rgb="FF000000"/>
        <rFont val="Calibri"/>
        <family val="2"/>
        <scheme val="minor"/>
      </rPr>
      <t xml:space="preserve">Callide C: </t>
    </r>
    <r>
      <rPr>
        <sz val="11"/>
        <color rgb="FF000000"/>
        <rFont val="Calibri"/>
        <family val="2"/>
        <scheme val="minor"/>
      </rPr>
      <t>CS Energy have advised that Callide C capacity has been reduced from 500 MW to 420 MW.</t>
    </r>
  </si>
  <si>
    <r>
      <rPr>
        <b/>
        <sz val="11"/>
        <color rgb="FF000000"/>
        <rFont val="Calibri"/>
        <family val="2"/>
        <scheme val="minor"/>
      </rPr>
      <t>Clare Solar Farm:</t>
    </r>
    <r>
      <rPr>
        <sz val="11"/>
        <color rgb="FF000000"/>
        <rFont val="Calibri"/>
        <family val="2"/>
        <scheme val="minor"/>
      </rPr>
      <t xml:space="preserve"> Clare Asset Co Pty Ltd ATF Clare Asset Trust advises that Clare Solar Farm (150MW) is a committed project.</t>
    </r>
  </si>
  <si>
    <r>
      <rPr>
        <b/>
        <sz val="11"/>
        <color rgb="FF000000"/>
        <rFont val="Calibri"/>
        <family val="2"/>
        <scheme val="minor"/>
      </rPr>
      <t>Coopers Gap Wind Farm:</t>
    </r>
    <r>
      <rPr>
        <sz val="11"/>
        <color rgb="FF000000"/>
        <rFont val="Calibri"/>
        <family val="2"/>
        <scheme val="minor"/>
      </rPr>
      <t xml:space="preserve"> PARF Company Pty Ltd, as a trustee for the Coopers Gap Project Trust advises that Coopers Gap Wind Farm (453 MW) is a committed project.</t>
    </r>
  </si>
  <si>
    <r>
      <rPr>
        <b/>
        <sz val="11"/>
        <color rgb="FF000000"/>
        <rFont val="Calibri"/>
        <family val="2"/>
        <scheme val="minor"/>
      </rPr>
      <t>Darling Downs Solar Farm:</t>
    </r>
    <r>
      <rPr>
        <sz val="11"/>
        <color rgb="FF000000"/>
        <rFont val="Calibri"/>
        <family val="2"/>
        <scheme val="minor"/>
      </rPr>
      <t xml:space="preserve"> APA advises that Darling Downs Solar Farm (110MW) is a committed project.</t>
    </r>
  </si>
  <si>
    <r>
      <rPr>
        <b/>
        <sz val="11"/>
        <color rgb="FF000000"/>
        <rFont val="Calibri"/>
        <family val="2"/>
        <scheme val="minor"/>
      </rPr>
      <t>Dunblane Solar Farm:</t>
    </r>
    <r>
      <rPr>
        <sz val="11"/>
        <color rgb="FF000000"/>
        <rFont val="Calibri"/>
        <family val="2"/>
        <scheme val="minor"/>
      </rPr>
      <t xml:space="preserve"> YellowDot Energy Pty Ltd advises that Dunblane Solar Farm (7.2MW) is a committed project.</t>
    </r>
  </si>
  <si>
    <r>
      <rPr>
        <b/>
        <sz val="11"/>
        <color rgb="FF000000"/>
        <rFont val="Calibri"/>
        <family val="2"/>
        <scheme val="minor"/>
      </rPr>
      <t>Kidston Solar Project:</t>
    </r>
    <r>
      <rPr>
        <sz val="11"/>
        <color rgb="FF000000"/>
        <rFont val="Calibri"/>
        <family val="2"/>
        <scheme val="minor"/>
      </rPr>
      <t xml:space="preserve"> Genex Power Ltd advises that Kidston Solar Project (50 MW) is a committed project.</t>
    </r>
  </si>
  <si>
    <r>
      <rPr>
        <b/>
        <sz val="11"/>
        <color rgb="FF000000"/>
        <rFont val="Calibri"/>
        <family val="2"/>
        <scheme val="minor"/>
      </rPr>
      <t>Lake Somerset:</t>
    </r>
    <r>
      <rPr>
        <sz val="11"/>
        <color rgb="FF000000"/>
        <rFont val="Calibri"/>
        <family val="2"/>
        <scheme val="minor"/>
      </rPr>
      <t xml:space="preserve"> Seqwater advises that Lake Somerset (4.3MW) is a committed project.</t>
    </r>
  </si>
  <si>
    <r>
      <rPr>
        <b/>
        <sz val="11"/>
        <color rgb="FF000000"/>
        <rFont val="Calibri"/>
        <family val="2"/>
        <scheme val="minor"/>
      </rPr>
      <t>Lakeland Solar and Storage Project:</t>
    </r>
    <r>
      <rPr>
        <sz val="11"/>
        <color rgb="FF000000"/>
        <rFont val="Calibri"/>
        <family val="2"/>
        <scheme val="minor"/>
      </rPr>
      <t xml:space="preserve"> Lakeland Solar &amp; Storage Pty Ltd advises that Lakeland Solar and Storage Project (12.5MW) is a committed project.</t>
    </r>
  </si>
  <si>
    <r>
      <rPr>
        <b/>
        <sz val="11"/>
        <color rgb="FF000000"/>
        <rFont val="Calibri"/>
        <family val="2"/>
        <scheme val="minor"/>
      </rPr>
      <t>Longreach Solar Farm:</t>
    </r>
    <r>
      <rPr>
        <sz val="11"/>
        <color rgb="FF000000"/>
        <rFont val="Calibri"/>
        <family val="2"/>
        <scheme val="minor"/>
      </rPr>
      <t xml:space="preserve"> Longreach HoldCo Pty Ltd advises that Longreach Solar Farm (15 MW) is a committed project.</t>
    </r>
  </si>
  <si>
    <r>
      <rPr>
        <b/>
        <sz val="11"/>
        <color rgb="FF000000"/>
        <rFont val="Calibri"/>
        <family val="2"/>
        <scheme val="minor"/>
      </rPr>
      <t>Mt Emerald Wind Farm:</t>
    </r>
    <r>
      <rPr>
        <sz val="11"/>
        <color rgb="FF000000"/>
        <rFont val="Calibri"/>
        <family val="2"/>
        <scheme val="minor"/>
      </rPr>
      <t xml:space="preserve"> Ratch Australia Corporation advises that Mt Emerald Wind Farm (180.5MW) is a committed project.</t>
    </r>
  </si>
  <si>
    <r>
      <rPr>
        <b/>
        <sz val="11"/>
        <color rgb="FF000000"/>
        <rFont val="Calibri"/>
        <family val="2"/>
        <scheme val="minor"/>
      </rPr>
      <t>Oakey 1 Solar Farm:</t>
    </r>
    <r>
      <rPr>
        <sz val="11"/>
        <color rgb="FF000000"/>
        <rFont val="Calibri"/>
        <family val="2"/>
        <scheme val="minor"/>
      </rPr>
      <t xml:space="preserve"> Oakey 1 AssetCo Pty Ltd advises that Oakey 1 Solar Farm (25MW) is a committed project.</t>
    </r>
  </si>
  <si>
    <r>
      <rPr>
        <b/>
        <sz val="11"/>
        <color rgb="FF000000"/>
        <rFont val="Calibri"/>
        <family val="2"/>
        <scheme val="minor"/>
      </rPr>
      <t xml:space="preserve">Sunshine Coast Solar Farm: </t>
    </r>
    <r>
      <rPr>
        <sz val="11"/>
        <color rgb="FF000000"/>
        <rFont val="Calibri"/>
        <family val="2"/>
        <scheme val="minor"/>
      </rPr>
      <t>Sunshine Coast Regional Council advises that Sunshine Coast Solar Farm (15 MW) is a committed project.</t>
    </r>
  </si>
  <si>
    <r>
      <rPr>
        <b/>
        <sz val="11"/>
        <color rgb="FF000000"/>
        <rFont val="Calibri"/>
        <family val="2"/>
        <scheme val="minor"/>
      </rPr>
      <t>Swanbank E GT:</t>
    </r>
    <r>
      <rPr>
        <sz val="11"/>
        <color rgb="FF000000"/>
        <rFont val="Calibri"/>
        <family val="2"/>
        <scheme val="minor"/>
      </rPr>
      <t xml:space="preserve"> Stanwell Corporation Limited advises that Swanbank E GT (385 MW) has returned to service.</t>
    </r>
  </si>
  <si>
    <r>
      <rPr>
        <b/>
        <sz val="11"/>
        <color rgb="FF000000"/>
        <rFont val="Calibri"/>
        <family val="2"/>
        <scheme val="minor"/>
      </rPr>
      <t>Tableland Mill:</t>
    </r>
    <r>
      <rPr>
        <sz val="11"/>
        <color rgb="FF000000"/>
        <rFont val="Calibri"/>
        <family val="2"/>
        <scheme val="minor"/>
      </rPr>
      <t xml:space="preserve"> MSF Sugar advises Tableland Mill (24 MW) is a committed project.</t>
    </r>
  </si>
  <si>
    <r>
      <rPr>
        <b/>
        <sz val="11"/>
        <color rgb="FF000000"/>
        <rFont val="Calibri"/>
        <family val="2"/>
        <scheme val="minor"/>
      </rPr>
      <t>Kennedy Energy Park:</t>
    </r>
    <r>
      <rPr>
        <sz val="11"/>
        <color rgb="FF000000"/>
        <rFont val="Calibri"/>
        <family val="2"/>
        <scheme val="minor"/>
      </rPr>
      <t xml:space="preserve"> Kennedy Energy Park Pty advises that Kennedy Energy Park (Solar (15 MW), Wind (43.2 MW), Storage (2 MW)) is a committed project.</t>
    </r>
  </si>
  <si>
    <t>Existing scheduled and semi-scheduled generation</t>
  </si>
  <si>
    <t>Kennedy Energy Park (Wind)</t>
  </si>
  <si>
    <t>Kennedy Energy Park (Solar)</t>
  </si>
  <si>
    <t>Kennedy Energy Park (Storage)</t>
  </si>
  <si>
    <t>Nov-2017</t>
  </si>
  <si>
    <t>May-2017</t>
  </si>
  <si>
    <t>Jun-2021</t>
  </si>
  <si>
    <r>
      <rPr>
        <b/>
        <sz val="11"/>
        <color rgb="FF000000"/>
        <rFont val="Calibri"/>
        <family val="2"/>
        <scheme val="minor"/>
      </rPr>
      <t>Collinsville Solar Power Station:</t>
    </r>
    <r>
      <rPr>
        <sz val="11"/>
        <color rgb="FF000000"/>
        <rFont val="Calibri"/>
        <family val="2"/>
        <scheme val="minor"/>
      </rPr>
      <t xml:space="preserve"> Ratch Australia Corporation advises that Collinsville Solar Power Station (42.5 MW) is a committed project. </t>
    </r>
  </si>
  <si>
    <r>
      <rPr>
        <b/>
        <sz val="11"/>
        <color rgb="FF000000"/>
        <rFont val="Calibri"/>
        <family val="2"/>
        <scheme val="minor"/>
      </rPr>
      <t>Lilyvale Solar Farm:</t>
    </r>
    <r>
      <rPr>
        <sz val="11"/>
        <color rgb="FF000000"/>
        <rFont val="Calibri"/>
        <family val="2"/>
        <scheme val="minor"/>
      </rPr>
      <t xml:space="preserve"> Lilyvale Solar Farm (100 MW) is now reported as committed since FRV Services Australia Pty Ltd advises that it has commenced construction.</t>
    </r>
  </si>
  <si>
    <r>
      <rPr>
        <b/>
        <sz val="11"/>
        <color rgb="FF000000"/>
        <rFont val="Calibri"/>
        <family val="2"/>
        <scheme val="minor"/>
      </rPr>
      <t>Ross River Solar Farm:</t>
    </r>
    <r>
      <rPr>
        <sz val="11"/>
        <color rgb="FF000000"/>
        <rFont val="Calibri"/>
        <family val="2"/>
        <scheme val="minor"/>
      </rPr>
      <t xml:space="preserve">  Ross River Solar Farm (116MW) is now reported as a committed project since Ross River Operations Pty Ltd advises that it has commenced construction.</t>
    </r>
  </si>
  <si>
    <r>
      <rPr>
        <b/>
        <sz val="11"/>
        <color rgb="FF000000"/>
        <rFont val="Calibri"/>
        <family val="2"/>
        <scheme val="minor"/>
      </rPr>
      <t xml:space="preserve">Rugby Run Solar Farm: </t>
    </r>
    <r>
      <rPr>
        <sz val="11"/>
        <color rgb="FF000000"/>
        <rFont val="Calibri"/>
        <family val="2"/>
        <scheme val="minor"/>
      </rPr>
      <t>Rugby Run Solar Farm (65MW) is now reported as a committed project since</t>
    </r>
    <r>
      <rPr>
        <b/>
        <sz val="11"/>
        <color rgb="FF000000"/>
        <rFont val="Calibri"/>
        <family val="2"/>
        <scheme val="minor"/>
      </rPr>
      <t xml:space="preserve"> </t>
    </r>
    <r>
      <rPr>
        <sz val="11"/>
        <color rgb="FF000000"/>
        <rFont val="Calibri"/>
        <family val="2"/>
        <scheme val="minor"/>
      </rPr>
      <t>Adani Rugby Run Pty Ltd advises that it has commenced construction.</t>
    </r>
  </si>
  <si>
    <r>
      <rPr>
        <b/>
        <sz val="11"/>
        <color rgb="FF000000"/>
        <rFont val="Calibri"/>
        <family val="2"/>
        <scheme val="minor"/>
      </rPr>
      <t>Sun Metals Solar Farm:</t>
    </r>
    <r>
      <rPr>
        <sz val="11"/>
        <color rgb="FF000000"/>
        <rFont val="Calibri"/>
        <family val="2"/>
        <scheme val="minor"/>
      </rPr>
      <t xml:space="preserve"> Sun Metals Solar Farm (125MW) is now reported as a committed project since it has commenced construction.</t>
    </r>
  </si>
  <si>
    <t>Hayman Solar Farm Pty Ltd</t>
  </si>
  <si>
    <t>Hamilton Solar Farm Pty Ltd</t>
  </si>
  <si>
    <t>Whitsunday Solar Farm Pty Ltd</t>
  </si>
  <si>
    <r>
      <rPr>
        <b/>
        <sz val="11"/>
        <color rgb="FF000000"/>
        <rFont val="Calibri"/>
        <family val="2"/>
        <scheme val="minor"/>
      </rPr>
      <t>Whitsunday:</t>
    </r>
    <r>
      <rPr>
        <sz val="11"/>
        <color rgb="FF000000"/>
        <rFont val="Calibri"/>
        <family val="2"/>
        <scheme val="minor"/>
      </rPr>
      <t xml:space="preserve"> Whitsunday Solar Farm Pty Ltd advises that Whitsunday (57.5MW) is a committed project.</t>
    </r>
  </si>
  <si>
    <r>
      <rPr>
        <b/>
        <sz val="11"/>
        <color rgb="FF000000"/>
        <rFont val="Calibri"/>
        <family val="2"/>
        <scheme val="minor"/>
      </rPr>
      <t>Daydream Solar Farm:</t>
    </r>
    <r>
      <rPr>
        <sz val="11"/>
        <color rgb="FF000000"/>
        <rFont val="Calibri"/>
        <family val="2"/>
        <scheme val="minor"/>
      </rPr>
      <t xml:space="preserve"> Hayman Solar Farm Pty Ltd advises that Daydream Solar Farm (167.5MW) is a committed project.</t>
    </r>
  </si>
  <si>
    <r>
      <rPr>
        <b/>
        <sz val="11"/>
        <color rgb="FF000000"/>
        <rFont val="Calibri"/>
        <family val="2"/>
        <scheme val="minor"/>
      </rPr>
      <t>Hayman Solar Farm:</t>
    </r>
    <r>
      <rPr>
        <sz val="11"/>
        <color rgb="FF000000"/>
        <rFont val="Calibri"/>
        <family val="2"/>
        <scheme val="minor"/>
      </rPr>
      <t xml:space="preserve"> Hayman Solar Farm Pty Ltd advises that Hayman Solar Farm (57.5 MW) is a committed project.</t>
    </r>
  </si>
  <si>
    <r>
      <rPr>
        <b/>
        <sz val="11"/>
        <color rgb="FF000000"/>
        <rFont val="Calibri"/>
        <family val="2"/>
        <scheme val="minor"/>
      </rPr>
      <t>Hamilton Solar Farm:</t>
    </r>
    <r>
      <rPr>
        <sz val="11"/>
        <color rgb="FF000000"/>
        <rFont val="Calibri"/>
        <family val="2"/>
        <scheme val="minor"/>
      </rPr>
      <t xml:space="preserve"> Hamilton Solar Farm Pty Ltd advises that Hamilton Solar Farm (57.5MW) is a committed project.</t>
    </r>
  </si>
  <si>
    <t>1-6</t>
  </si>
  <si>
    <t>Natural Gas</t>
  </si>
  <si>
    <t>Lockyer Valley Energy Project</t>
  </si>
  <si>
    <t>Quinbrook Infrastructure Partners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</si>
</sst>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 #,##0.00_-;_-* &quot;-&quot;??_-;_-@_-"/>
    <numFmt numFmtId="164" formatCode="0.0"/>
    <numFmt numFmtId="165" formatCode="_-* #,##0_-;\-* #,##0_-;_-* &quot;-&quot;??_-;_-@_-"/>
  </numFmts>
  <fonts count="36" x14ac:knownFonts="1">
    <font>
      <sz val="11"/>
      <color rgb="FF000000"/>
      <name val="Calibri"/>
      <family val="2"/>
      <scheme val="minor"/>
    </font>
    <font>
      <b/>
      <sz val="15"/>
      <color rgb="FFF47321"/>
      <name val="Arial"/>
      <family val="2"/>
    </font>
    <font>
      <b/>
      <sz val="8"/>
      <color rgb="FF000000"/>
      <name val="Arial"/>
      <family val="2"/>
    </font>
    <font>
      <sz val="8"/>
      <color rgb="FFFFFFFF"/>
      <name val="Arial"/>
      <family val="2"/>
    </font>
    <font>
      <sz val="8"/>
      <color rgb="FF000000"/>
      <name val="Arial"/>
      <family val="2"/>
    </font>
    <font>
      <b/>
      <sz val="8"/>
      <color rgb="FFFFFFFF"/>
      <name val="Arial"/>
      <family val="2"/>
    </font>
    <font>
      <sz val="10"/>
      <color rgb="FF000000"/>
      <name val="Arial"/>
      <family val="2"/>
    </font>
    <font>
      <sz val="8"/>
      <color rgb="FF000000"/>
      <name val="Wingdings"/>
      <charset val="2"/>
    </font>
    <font>
      <b/>
      <sz val="10"/>
      <color rgb="FFF47321"/>
      <name val="Arial"/>
      <family val="2"/>
    </font>
    <font>
      <b/>
      <sz val="7"/>
      <color rgb="FFF47321"/>
      <name val="Times New Roman"/>
      <family val="1"/>
    </font>
    <font>
      <sz val="9"/>
      <color theme="1"/>
      <name val="Arial"/>
      <family val="2"/>
    </font>
    <font>
      <sz val="9"/>
      <name val="Arial"/>
      <family val="2"/>
    </font>
    <font>
      <b/>
      <sz val="9"/>
      <name val="Arial"/>
      <family val="2"/>
    </font>
    <font>
      <sz val="9"/>
      <name val="Symbol"/>
      <family val="1"/>
      <charset val="2"/>
    </font>
    <font>
      <sz val="7"/>
      <name val="Times New Roman"/>
      <family val="1"/>
    </font>
    <font>
      <sz val="11"/>
      <name val="Arial"/>
      <family val="2"/>
    </font>
    <font>
      <b/>
      <sz val="11"/>
      <color rgb="FFF47321"/>
      <name val="Arial"/>
      <family val="2"/>
    </font>
    <font>
      <sz val="9"/>
      <color theme="1"/>
      <name val="Symbol"/>
      <family val="1"/>
      <charset val="2"/>
    </font>
    <font>
      <sz val="7"/>
      <color theme="1"/>
      <name val="Times New Roman"/>
      <family val="1"/>
    </font>
    <font>
      <b/>
      <sz val="9"/>
      <color theme="1"/>
      <name val="Arial"/>
      <family val="2"/>
    </font>
    <font>
      <b/>
      <sz val="10"/>
      <color rgb="FF333333"/>
      <name val="Arial"/>
      <family val="2"/>
    </font>
    <font>
      <b/>
      <sz val="8"/>
      <name val="Arial"/>
      <family val="2"/>
    </font>
    <font>
      <sz val="8"/>
      <name val="Arial"/>
      <family val="2"/>
    </font>
    <font>
      <sz val="10"/>
      <color theme="1"/>
      <name val="Arial"/>
      <family val="2"/>
    </font>
    <font>
      <b/>
      <sz val="8"/>
      <color theme="0"/>
      <name val="Arial"/>
      <family val="2"/>
    </font>
    <font>
      <sz val="9"/>
      <color rgb="FF000000"/>
      <name val="Arial"/>
      <family val="2"/>
    </font>
    <font>
      <sz val="9"/>
      <color rgb="FF1F497D"/>
      <name val="Arial"/>
      <family val="2"/>
    </font>
    <font>
      <u/>
      <sz val="11"/>
      <color theme="10"/>
      <name val="Calibri"/>
      <family val="2"/>
      <scheme val="minor"/>
    </font>
    <font>
      <u/>
      <sz val="10"/>
      <color theme="10"/>
      <name val="Arial"/>
      <family val="2"/>
    </font>
    <font>
      <b/>
      <sz val="9"/>
      <color rgb="FFF47321"/>
      <name val="Arial"/>
      <family val="2"/>
    </font>
    <font>
      <u/>
      <sz val="8"/>
      <color theme="10"/>
      <name val="Arial"/>
      <family val="2"/>
    </font>
    <font>
      <sz val="11"/>
      <color rgb="FF000000"/>
      <name val="Calibri"/>
      <family val="2"/>
      <scheme val="minor"/>
    </font>
    <font>
      <b/>
      <sz val="10"/>
      <name val="Arial"/>
      <family val="2"/>
    </font>
    <font>
      <b/>
      <sz val="9"/>
      <color rgb="FFFF0000"/>
      <name val="Arial"/>
      <family val="2"/>
    </font>
    <font>
      <b/>
      <sz val="11"/>
      <color rgb="FF000000"/>
      <name val="Calibri"/>
      <family val="2"/>
      <scheme val="minor"/>
    </font>
    <font>
      <sz val="11"/>
      <name val="Calibri"/>
      <family val="2"/>
      <scheme val="minor"/>
    </font>
  </fonts>
  <fills count="9">
    <fill>
      <patternFill patternType="none"/>
    </fill>
    <fill>
      <patternFill patternType="gray125"/>
    </fill>
    <fill>
      <patternFill patternType="solid">
        <fgColor rgb="FFFFC222"/>
      </patternFill>
    </fill>
    <fill>
      <patternFill patternType="solid">
        <fgColor rgb="FF948671"/>
      </patternFill>
    </fill>
    <fill>
      <patternFill patternType="solid">
        <fgColor rgb="FFF9F8F6"/>
      </patternFill>
    </fill>
    <fill>
      <patternFill patternType="solid">
        <fgColor rgb="FFE7E3DC"/>
      </patternFill>
    </fill>
    <fill>
      <patternFill patternType="solid">
        <fgColor theme="0"/>
        <bgColor indexed="64"/>
      </patternFill>
    </fill>
    <fill>
      <patternFill patternType="solid">
        <fgColor rgb="FFFFC000"/>
        <bgColor indexed="64"/>
      </patternFill>
    </fill>
    <fill>
      <patternFill patternType="solid">
        <fgColor rgb="FF948671"/>
        <bgColor indexed="64"/>
      </patternFill>
    </fill>
  </fills>
  <borders count="13">
    <border>
      <left/>
      <right/>
      <top/>
      <bottom/>
      <diagonal/>
    </border>
    <border>
      <left style="medium">
        <color rgb="FFFFFFFF"/>
      </left>
      <right style="medium">
        <color rgb="FFFFFFFF"/>
      </right>
      <top style="medium">
        <color rgb="FFFFFFFF"/>
      </top>
      <bottom style="medium">
        <color rgb="FFFFFFFF"/>
      </bottom>
      <diagonal/>
    </border>
    <border>
      <left/>
      <right/>
      <top style="double">
        <color rgb="FF000000"/>
      </top>
      <bottom/>
      <diagonal/>
    </border>
    <border>
      <left style="double">
        <color rgb="FF000000"/>
      </left>
      <right style="medium">
        <color rgb="FFFFFFFF"/>
      </right>
      <top style="double">
        <color rgb="FF000000"/>
      </top>
      <bottom style="medium">
        <color rgb="FFFFFFFF"/>
      </bottom>
      <diagonal/>
    </border>
    <border>
      <left style="double">
        <color rgb="FF000000"/>
      </left>
      <right/>
      <top/>
      <bottom/>
      <diagonal/>
    </border>
    <border>
      <left/>
      <right style="medium">
        <color rgb="FFFFFFFF"/>
      </right>
      <top/>
      <bottom style="thick">
        <color rgb="FFF9F8F6"/>
      </bottom>
      <diagonal/>
    </border>
    <border>
      <left style="medium">
        <color rgb="FFFFFFFF"/>
      </left>
      <right/>
      <top/>
      <bottom/>
      <diagonal/>
    </border>
    <border>
      <left/>
      <right style="medium">
        <color rgb="FFFFFFFF"/>
      </right>
      <top/>
      <bottom style="medium">
        <color rgb="FFFFFFFF"/>
      </bottom>
      <diagonal/>
    </border>
    <border>
      <left style="double">
        <color rgb="FF000000"/>
      </left>
      <right/>
      <top/>
      <bottom style="double">
        <color rgb="FF000000"/>
      </bottom>
      <diagonal/>
    </border>
    <border>
      <left/>
      <right/>
      <top/>
      <bottom style="double">
        <color rgb="FF000000"/>
      </bottom>
      <diagonal/>
    </border>
    <border>
      <left/>
      <right style="double">
        <color rgb="FF000000"/>
      </right>
      <top/>
      <bottom style="double">
        <color rgb="FF000000"/>
      </bottom>
      <diagonal/>
    </border>
    <border>
      <left style="medium">
        <color rgb="FFFFFFFF"/>
      </left>
      <right/>
      <top/>
      <bottom style="medium">
        <color rgb="FFFFFFFF"/>
      </bottom>
      <diagonal/>
    </border>
    <border>
      <left style="medium">
        <color rgb="FFFFFFFF"/>
      </left>
      <right/>
      <top style="medium">
        <color rgb="FFFFFFFF"/>
      </top>
      <bottom style="medium">
        <color rgb="FFFFFFFF"/>
      </bottom>
      <diagonal/>
    </border>
  </borders>
  <cellStyleXfs count="4">
    <xf numFmtId="0" fontId="0" fillId="0" borderId="0"/>
    <xf numFmtId="0" fontId="27" fillId="0" borderId="0" applyNumberFormat="0" applyFill="0" applyBorder="0" applyAlignment="0" applyProtection="0"/>
    <xf numFmtId="0" fontId="31" fillId="0" borderId="0"/>
    <xf numFmtId="43" fontId="31" fillId="0" borderId="0" applyFont="0" applyFill="0" applyBorder="0" applyAlignment="0" applyProtection="0"/>
  </cellStyleXfs>
  <cellXfs count="182">
    <xf numFmtId="0" fontId="0" fillId="0" borderId="0" xfId="0"/>
    <xf numFmtId="0" fontId="1" fillId="0" borderId="1" xfId="0" applyFont="1" applyBorder="1" applyAlignment="1">
      <alignment horizontal="left"/>
    </xf>
    <xf numFmtId="0" fontId="2" fillId="2" borderId="1" xfId="0" applyFont="1" applyFill="1" applyBorder="1" applyAlignment="1">
      <alignment horizontal="center" vertical="center" wrapText="1"/>
    </xf>
    <xf numFmtId="0" fontId="3" fillId="3" borderId="1" xfId="0" applyFont="1" applyFill="1" applyBorder="1" applyAlignment="1">
      <alignment horizontal="left" vertical="center" wrapText="1"/>
    </xf>
    <xf numFmtId="0" fontId="4" fillId="4" borderId="1" xfId="0" applyFont="1" applyFill="1" applyBorder="1" applyAlignment="1">
      <alignment horizontal="center" vertical="center" wrapText="1"/>
    </xf>
    <xf numFmtId="0" fontId="4" fillId="5" borderId="1" xfId="0" applyFont="1" applyFill="1" applyBorder="1" applyAlignment="1">
      <alignment horizontal="center" vertical="center" wrapText="1"/>
    </xf>
    <xf numFmtId="1" fontId="4" fillId="4" borderId="1" xfId="0" applyNumberFormat="1" applyFont="1" applyFill="1" applyBorder="1" applyAlignment="1">
      <alignment horizontal="center" vertical="center"/>
    </xf>
    <xf numFmtId="0" fontId="5" fillId="3" borderId="1" xfId="0" applyFont="1" applyFill="1" applyBorder="1" applyAlignment="1">
      <alignment horizontal="left" vertical="center" wrapText="1"/>
    </xf>
    <xf numFmtId="0" fontId="2" fillId="4" borderId="1" xfId="0" applyFont="1" applyFill="1" applyBorder="1" applyAlignment="1">
      <alignment horizontal="center" vertical="center" wrapText="1"/>
    </xf>
    <xf numFmtId="0" fontId="2" fillId="5" borderId="1" xfId="0" applyFont="1" applyFill="1" applyBorder="1" applyAlignment="1">
      <alignment horizontal="center" vertical="center" wrapText="1"/>
    </xf>
    <xf numFmtId="1" fontId="4" fillId="4" borderId="1" xfId="0" applyNumberFormat="1" applyFont="1" applyFill="1" applyBorder="1" applyAlignment="1">
      <alignment horizontal="center" vertical="center"/>
    </xf>
    <xf numFmtId="1" fontId="4" fillId="5" borderId="1" xfId="0" applyNumberFormat="1" applyFont="1" applyFill="1" applyBorder="1" applyAlignment="1">
      <alignment horizontal="center" vertical="center"/>
    </xf>
    <xf numFmtId="1" fontId="4" fillId="4" borderId="1" xfId="0" applyNumberFormat="1" applyFont="1" applyFill="1" applyBorder="1" applyAlignment="1">
      <alignment horizontal="center" vertical="center"/>
    </xf>
    <xf numFmtId="1" fontId="4" fillId="5" borderId="1" xfId="0" applyNumberFormat="1" applyFont="1" applyFill="1" applyBorder="1" applyAlignment="1">
      <alignment horizontal="center" vertical="center"/>
    </xf>
    <xf numFmtId="1" fontId="4" fillId="4" borderId="1" xfId="0" applyNumberFormat="1" applyFont="1" applyFill="1" applyBorder="1" applyAlignment="1">
      <alignment horizontal="center" vertical="center"/>
    </xf>
    <xf numFmtId="1" fontId="4" fillId="5" borderId="1" xfId="0" applyNumberFormat="1" applyFont="1" applyFill="1" applyBorder="1" applyAlignment="1">
      <alignment horizontal="center" vertical="center"/>
    </xf>
    <xf numFmtId="1" fontId="4" fillId="4" borderId="1" xfId="0" applyNumberFormat="1" applyFont="1" applyFill="1" applyBorder="1" applyAlignment="1">
      <alignment horizontal="center" vertical="center"/>
    </xf>
    <xf numFmtId="1" fontId="4" fillId="5" borderId="1" xfId="0" applyNumberFormat="1" applyFont="1" applyFill="1" applyBorder="1" applyAlignment="1">
      <alignment horizontal="center" vertical="center"/>
    </xf>
    <xf numFmtId="1" fontId="4" fillId="4" borderId="1" xfId="0" applyNumberFormat="1" applyFont="1" applyFill="1" applyBorder="1" applyAlignment="1">
      <alignment horizontal="center" vertical="center"/>
    </xf>
    <xf numFmtId="1" fontId="4" fillId="5" borderId="1" xfId="0" applyNumberFormat="1" applyFont="1" applyFill="1" applyBorder="1" applyAlignment="1">
      <alignment horizontal="center" vertical="center"/>
    </xf>
    <xf numFmtId="1" fontId="4" fillId="4" borderId="1" xfId="0" applyNumberFormat="1" applyFont="1" applyFill="1" applyBorder="1" applyAlignment="1">
      <alignment horizontal="center" vertical="center"/>
    </xf>
    <xf numFmtId="1" fontId="4" fillId="4" borderId="1" xfId="0" applyNumberFormat="1" applyFont="1" applyFill="1" applyBorder="1" applyAlignment="1">
      <alignment horizontal="center" vertical="center"/>
    </xf>
    <xf numFmtId="1" fontId="4" fillId="5" borderId="1" xfId="0" applyNumberFormat="1" applyFont="1" applyFill="1" applyBorder="1" applyAlignment="1">
      <alignment horizontal="center" vertical="center"/>
    </xf>
    <xf numFmtId="1" fontId="4" fillId="4" borderId="1" xfId="0" applyNumberFormat="1" applyFont="1" applyFill="1" applyBorder="1" applyAlignment="1">
      <alignment horizontal="center" vertical="center"/>
    </xf>
    <xf numFmtId="1" fontId="4" fillId="5" borderId="1" xfId="0" applyNumberFormat="1" applyFont="1" applyFill="1" applyBorder="1" applyAlignment="1">
      <alignment horizontal="center" vertical="center"/>
    </xf>
    <xf numFmtId="1" fontId="4" fillId="4" borderId="1" xfId="0" applyNumberFormat="1" applyFont="1" applyFill="1" applyBorder="1" applyAlignment="1">
      <alignment horizontal="center" vertical="center"/>
    </xf>
    <xf numFmtId="1" fontId="4" fillId="5" borderId="1" xfId="0" applyNumberFormat="1" applyFont="1" applyFill="1" applyBorder="1" applyAlignment="1">
      <alignment horizontal="center" vertical="center"/>
    </xf>
    <xf numFmtId="1" fontId="4" fillId="4" borderId="1" xfId="0" applyNumberFormat="1" applyFont="1" applyFill="1" applyBorder="1" applyAlignment="1">
      <alignment horizontal="center" vertical="center"/>
    </xf>
    <xf numFmtId="1" fontId="4" fillId="5" borderId="1" xfId="0" applyNumberFormat="1" applyFont="1" applyFill="1" applyBorder="1" applyAlignment="1">
      <alignment horizontal="center" vertical="center"/>
    </xf>
    <xf numFmtId="1" fontId="4" fillId="4" borderId="1" xfId="0" applyNumberFormat="1" applyFont="1" applyFill="1" applyBorder="1" applyAlignment="1">
      <alignment horizontal="center" vertical="center"/>
    </xf>
    <xf numFmtId="1" fontId="4" fillId="5" borderId="1" xfId="0" applyNumberFormat="1" applyFont="1" applyFill="1" applyBorder="1" applyAlignment="1">
      <alignment horizontal="center" vertical="center"/>
    </xf>
    <xf numFmtId="1" fontId="4" fillId="4" borderId="1" xfId="0" applyNumberFormat="1" applyFont="1" applyFill="1" applyBorder="1" applyAlignment="1">
      <alignment horizontal="center" vertical="center"/>
    </xf>
    <xf numFmtId="1" fontId="4" fillId="4" borderId="1" xfId="0" applyNumberFormat="1" applyFont="1" applyFill="1" applyBorder="1" applyAlignment="1">
      <alignment horizontal="center" vertical="center"/>
    </xf>
    <xf numFmtId="1" fontId="4" fillId="5" borderId="1" xfId="0" applyNumberFormat="1" applyFont="1" applyFill="1" applyBorder="1" applyAlignment="1">
      <alignment horizontal="center" vertical="center"/>
    </xf>
    <xf numFmtId="1" fontId="4" fillId="4" borderId="1" xfId="0" applyNumberFormat="1" applyFont="1" applyFill="1" applyBorder="1" applyAlignment="1">
      <alignment horizontal="center" vertical="center"/>
    </xf>
    <xf numFmtId="1" fontId="4" fillId="5" borderId="1" xfId="0" applyNumberFormat="1" applyFont="1" applyFill="1" applyBorder="1" applyAlignment="1">
      <alignment horizontal="center" vertical="center"/>
    </xf>
    <xf numFmtId="1" fontId="4" fillId="4" borderId="1" xfId="0" applyNumberFormat="1" applyFont="1" applyFill="1" applyBorder="1" applyAlignment="1">
      <alignment horizontal="center" vertical="center"/>
    </xf>
    <xf numFmtId="1" fontId="4" fillId="5" borderId="1" xfId="0" applyNumberFormat="1" applyFont="1" applyFill="1" applyBorder="1" applyAlignment="1">
      <alignment horizontal="center" vertical="center"/>
    </xf>
    <xf numFmtId="1" fontId="4" fillId="4" borderId="1" xfId="0" applyNumberFormat="1" applyFont="1" applyFill="1" applyBorder="1" applyAlignment="1">
      <alignment horizontal="center" vertical="center"/>
    </xf>
    <xf numFmtId="1" fontId="4" fillId="5" borderId="1" xfId="0" applyNumberFormat="1" applyFont="1" applyFill="1" applyBorder="1" applyAlignment="1">
      <alignment horizontal="center" vertical="center"/>
    </xf>
    <xf numFmtId="1" fontId="4" fillId="4" borderId="1" xfId="0" applyNumberFormat="1" applyFont="1" applyFill="1" applyBorder="1" applyAlignment="1">
      <alignment horizontal="center" vertical="center"/>
    </xf>
    <xf numFmtId="1" fontId="4" fillId="5" borderId="1" xfId="0" applyNumberFormat="1" applyFont="1" applyFill="1" applyBorder="1" applyAlignment="1">
      <alignment horizontal="center" vertical="center"/>
    </xf>
    <xf numFmtId="1" fontId="4" fillId="4" borderId="1" xfId="0" applyNumberFormat="1" applyFont="1" applyFill="1" applyBorder="1" applyAlignment="1">
      <alignment horizontal="center" vertical="center"/>
    </xf>
    <xf numFmtId="1" fontId="4" fillId="4" borderId="1" xfId="0" applyNumberFormat="1" applyFont="1" applyFill="1" applyBorder="1" applyAlignment="1">
      <alignment horizontal="center" vertical="center"/>
    </xf>
    <xf numFmtId="1" fontId="4" fillId="5" borderId="1" xfId="0" applyNumberFormat="1" applyFont="1" applyFill="1" applyBorder="1" applyAlignment="1">
      <alignment horizontal="center" vertical="center"/>
    </xf>
    <xf numFmtId="1" fontId="4" fillId="4" borderId="1" xfId="0" applyNumberFormat="1" applyFont="1" applyFill="1" applyBorder="1" applyAlignment="1">
      <alignment horizontal="center" vertical="center"/>
    </xf>
    <xf numFmtId="1" fontId="4" fillId="5" borderId="1" xfId="0" applyNumberFormat="1" applyFont="1" applyFill="1" applyBorder="1" applyAlignment="1">
      <alignment horizontal="center" vertical="center"/>
    </xf>
    <xf numFmtId="1" fontId="4" fillId="4" borderId="1" xfId="0" applyNumberFormat="1" applyFont="1" applyFill="1" applyBorder="1" applyAlignment="1">
      <alignment horizontal="center" vertical="center"/>
    </xf>
    <xf numFmtId="1" fontId="4" fillId="5" borderId="1" xfId="0" applyNumberFormat="1" applyFont="1" applyFill="1" applyBorder="1" applyAlignment="1">
      <alignment horizontal="center" vertical="center"/>
    </xf>
    <xf numFmtId="1" fontId="4" fillId="4" borderId="1" xfId="0" applyNumberFormat="1" applyFont="1" applyFill="1" applyBorder="1" applyAlignment="1">
      <alignment horizontal="center" vertical="center"/>
    </xf>
    <xf numFmtId="1" fontId="4" fillId="5" borderId="1" xfId="0" applyNumberFormat="1" applyFont="1" applyFill="1" applyBorder="1" applyAlignment="1">
      <alignment horizontal="center" vertical="center"/>
    </xf>
    <xf numFmtId="1" fontId="4" fillId="4" borderId="1" xfId="0" applyNumberFormat="1" applyFont="1" applyFill="1" applyBorder="1" applyAlignment="1">
      <alignment horizontal="center" vertical="center"/>
    </xf>
    <xf numFmtId="1" fontId="4" fillId="5" borderId="1" xfId="0" applyNumberFormat="1" applyFont="1" applyFill="1" applyBorder="1" applyAlignment="1">
      <alignment horizontal="center" vertical="center"/>
    </xf>
    <xf numFmtId="1" fontId="4" fillId="4" borderId="1" xfId="0" applyNumberFormat="1" applyFont="1" applyFill="1" applyBorder="1" applyAlignment="1">
      <alignment horizontal="center" vertical="center"/>
    </xf>
    <xf numFmtId="1" fontId="4" fillId="4" borderId="1" xfId="0" applyNumberFormat="1" applyFont="1" applyFill="1" applyBorder="1" applyAlignment="1">
      <alignment horizontal="center" vertical="center"/>
    </xf>
    <xf numFmtId="1" fontId="4" fillId="5" borderId="1" xfId="0" applyNumberFormat="1" applyFont="1" applyFill="1" applyBorder="1" applyAlignment="1">
      <alignment horizontal="center" vertical="center"/>
    </xf>
    <xf numFmtId="1" fontId="4" fillId="4" borderId="1" xfId="0" applyNumberFormat="1" applyFont="1" applyFill="1" applyBorder="1" applyAlignment="1">
      <alignment horizontal="center" vertical="center"/>
    </xf>
    <xf numFmtId="1" fontId="4" fillId="5" borderId="1" xfId="0" applyNumberFormat="1" applyFont="1" applyFill="1" applyBorder="1" applyAlignment="1">
      <alignment horizontal="center" vertical="center"/>
    </xf>
    <xf numFmtId="1" fontId="4" fillId="4" borderId="1" xfId="0" applyNumberFormat="1" applyFont="1" applyFill="1" applyBorder="1" applyAlignment="1">
      <alignment horizontal="center" vertical="center"/>
    </xf>
    <xf numFmtId="1" fontId="4" fillId="5" borderId="1" xfId="0" applyNumberFormat="1" applyFont="1" applyFill="1" applyBorder="1" applyAlignment="1">
      <alignment horizontal="center" vertical="center"/>
    </xf>
    <xf numFmtId="1" fontId="4" fillId="4" borderId="1" xfId="0" applyNumberFormat="1" applyFont="1" applyFill="1" applyBorder="1" applyAlignment="1">
      <alignment horizontal="center" vertical="center"/>
    </xf>
    <xf numFmtId="1" fontId="4" fillId="5" borderId="1" xfId="0" applyNumberFormat="1" applyFont="1" applyFill="1" applyBorder="1" applyAlignment="1">
      <alignment horizontal="center" vertical="center"/>
    </xf>
    <xf numFmtId="1" fontId="4" fillId="4" borderId="1" xfId="0" applyNumberFormat="1" applyFont="1" applyFill="1" applyBorder="1" applyAlignment="1">
      <alignment horizontal="center" vertical="center"/>
    </xf>
    <xf numFmtId="1" fontId="4" fillId="5" borderId="1" xfId="0" applyNumberFormat="1" applyFont="1" applyFill="1" applyBorder="1" applyAlignment="1">
      <alignment horizontal="center" vertical="center"/>
    </xf>
    <xf numFmtId="1" fontId="4" fillId="4" borderId="1" xfId="0" applyNumberFormat="1" applyFont="1" applyFill="1" applyBorder="1" applyAlignment="1">
      <alignment horizontal="center" vertical="center"/>
    </xf>
    <xf numFmtId="1" fontId="2" fillId="4" borderId="1" xfId="0" applyNumberFormat="1" applyFont="1" applyFill="1" applyBorder="1" applyAlignment="1">
      <alignment horizontal="center" vertical="center"/>
    </xf>
    <xf numFmtId="1" fontId="4" fillId="5" borderId="1" xfId="0" applyNumberFormat="1" applyFont="1" applyFill="1" applyBorder="1" applyAlignment="1">
      <alignment horizontal="center" vertical="center"/>
    </xf>
    <xf numFmtId="1" fontId="2" fillId="5" borderId="1" xfId="0" applyNumberFormat="1" applyFont="1" applyFill="1" applyBorder="1" applyAlignment="1">
      <alignment horizontal="center" vertical="center"/>
    </xf>
    <xf numFmtId="1" fontId="7" fillId="5" borderId="1" xfId="0" applyNumberFormat="1" applyFont="1" applyFill="1" applyBorder="1" applyAlignment="1">
      <alignment horizontal="center" vertical="center"/>
    </xf>
    <xf numFmtId="1" fontId="7" fillId="4" borderId="1" xfId="0" applyNumberFormat="1" applyFont="1" applyFill="1" applyBorder="1" applyAlignment="1">
      <alignment horizontal="center" vertical="center"/>
    </xf>
    <xf numFmtId="1" fontId="4" fillId="4" borderId="1" xfId="0" applyNumberFormat="1" applyFont="1" applyFill="1" applyBorder="1" applyAlignment="1">
      <alignment horizontal="center" vertical="center"/>
    </xf>
    <xf numFmtId="1" fontId="4" fillId="5" borderId="1" xfId="0" applyNumberFormat="1" applyFont="1" applyFill="1" applyBorder="1" applyAlignment="1">
      <alignment horizontal="center" vertical="center"/>
    </xf>
    <xf numFmtId="0" fontId="0" fillId="0" borderId="0" xfId="0"/>
    <xf numFmtId="0" fontId="1" fillId="6" borderId="0" xfId="0" applyFont="1" applyFill="1" applyAlignment="1">
      <alignment horizontal="left" vertical="center"/>
    </xf>
    <xf numFmtId="0" fontId="0" fillId="6" borderId="0" xfId="0" applyFill="1"/>
    <xf numFmtId="0" fontId="13" fillId="6" borderId="0" xfId="0" applyFont="1" applyFill="1" applyAlignment="1">
      <alignment horizontal="left" vertical="center" indent="2"/>
    </xf>
    <xf numFmtId="0" fontId="15" fillId="6" borderId="0" xfId="0" applyFont="1" applyFill="1"/>
    <xf numFmtId="0" fontId="10" fillId="6" borderId="0" xfId="0" applyFont="1" applyFill="1" applyAlignment="1">
      <alignment vertical="center"/>
    </xf>
    <xf numFmtId="0" fontId="16" fillId="6" borderId="0" xfId="0" applyFont="1" applyFill="1" applyAlignment="1">
      <alignment vertical="center"/>
    </xf>
    <xf numFmtId="0" fontId="0" fillId="6" borderId="0" xfId="0" applyFill="1" applyAlignment="1"/>
    <xf numFmtId="0" fontId="17" fillId="6" borderId="0" xfId="0" applyFont="1" applyFill="1" applyAlignment="1">
      <alignment horizontal="left" vertical="center" indent="2"/>
    </xf>
    <xf numFmtId="0" fontId="20" fillId="6" borderId="0" xfId="0" applyFont="1" applyFill="1" applyAlignment="1">
      <alignment vertical="center"/>
    </xf>
    <xf numFmtId="0" fontId="21" fillId="7" borderId="5" xfId="0" applyFont="1" applyFill="1" applyBorder="1" applyAlignment="1">
      <alignment horizontal="left" vertical="center"/>
    </xf>
    <xf numFmtId="0" fontId="21" fillId="7" borderId="6" xfId="0" applyFont="1" applyFill="1" applyBorder="1" applyAlignment="1">
      <alignment horizontal="left" vertical="center"/>
    </xf>
    <xf numFmtId="0" fontId="5" fillId="8" borderId="7" xfId="0" applyFont="1" applyFill="1" applyBorder="1" applyAlignment="1">
      <alignment vertical="center" wrapText="1"/>
    </xf>
    <xf numFmtId="0" fontId="22" fillId="6" borderId="6" xfId="0" applyFont="1" applyFill="1" applyBorder="1" applyAlignment="1">
      <alignment horizontal="center" vertical="center" wrapText="1"/>
    </xf>
    <xf numFmtId="0" fontId="23" fillId="6" borderId="0" xfId="0" applyFont="1" applyFill="1" applyAlignment="1">
      <alignment horizontal="justify" vertical="center"/>
    </xf>
    <xf numFmtId="0" fontId="1" fillId="6" borderId="0" xfId="0" applyFont="1" applyFill="1" applyAlignment="1">
      <alignment vertical="center"/>
    </xf>
    <xf numFmtId="0" fontId="20" fillId="6" borderId="0" xfId="0" applyFont="1" applyFill="1" applyAlignment="1">
      <alignment horizontal="left" vertical="center"/>
    </xf>
    <xf numFmtId="0" fontId="24" fillId="6" borderId="7" xfId="0" applyFont="1" applyFill="1" applyBorder="1" applyAlignment="1">
      <alignment vertical="center"/>
    </xf>
    <xf numFmtId="0" fontId="11" fillId="6" borderId="0" xfId="0" applyFont="1" applyFill="1" applyAlignment="1">
      <alignment vertical="center"/>
    </xf>
    <xf numFmtId="0" fontId="16" fillId="6" borderId="0" xfId="0" applyFont="1" applyFill="1" applyAlignment="1">
      <alignment horizontal="left" vertical="center"/>
    </xf>
    <xf numFmtId="15" fontId="19" fillId="6" borderId="0" xfId="0" applyNumberFormat="1" applyFont="1" applyFill="1"/>
    <xf numFmtId="0" fontId="10" fillId="6" borderId="0" xfId="0" applyFont="1" applyFill="1" applyAlignment="1">
      <alignment horizontal="left" vertical="center" wrapText="1"/>
    </xf>
    <xf numFmtId="0" fontId="19" fillId="6" borderId="0" xfId="0" applyFont="1" applyFill="1" applyAlignment="1"/>
    <xf numFmtId="0" fontId="11" fillId="6" borderId="0" xfId="0" applyFont="1" applyFill="1" applyAlignment="1"/>
    <xf numFmtId="15" fontId="19" fillId="6" borderId="0" xfId="0" applyNumberFormat="1" applyFont="1" applyFill="1" applyAlignment="1"/>
    <xf numFmtId="0" fontId="10" fillId="6" borderId="0" xfId="0" applyFont="1" applyFill="1" applyAlignment="1">
      <alignment horizontal="left" wrapText="1"/>
    </xf>
    <xf numFmtId="0" fontId="12" fillId="6" borderId="0" xfId="0" applyFont="1" applyFill="1" applyAlignment="1">
      <alignment horizontal="left" vertical="center" wrapText="1"/>
    </xf>
    <xf numFmtId="0" fontId="19" fillId="6" borderId="0" xfId="0" applyFont="1" applyFill="1" applyAlignment="1">
      <alignment vertical="center"/>
    </xf>
    <xf numFmtId="0" fontId="0" fillId="0" borderId="0" xfId="0" applyAlignment="1">
      <alignment vertical="center"/>
    </xf>
    <xf numFmtId="0" fontId="11" fillId="6" borderId="0" xfId="0" applyFont="1" applyFill="1" applyAlignment="1">
      <alignment vertical="center" wrapText="1"/>
    </xf>
    <xf numFmtId="0" fontId="11" fillId="6" borderId="0" xfId="0" applyFont="1" applyFill="1"/>
    <xf numFmtId="0" fontId="0" fillId="6" borderId="0" xfId="0" applyFill="1" applyAlignment="1">
      <alignment vertical="center"/>
    </xf>
    <xf numFmtId="0" fontId="12" fillId="6" borderId="0" xfId="0" applyFont="1" applyFill="1" applyAlignment="1">
      <alignment vertical="center" wrapText="1"/>
    </xf>
    <xf numFmtId="1" fontId="0" fillId="0" borderId="0" xfId="0" applyNumberFormat="1"/>
    <xf numFmtId="0" fontId="4" fillId="4" borderId="1" xfId="0" applyNumberFormat="1" applyFont="1" applyFill="1" applyBorder="1" applyAlignment="1">
      <alignment horizontal="center" vertical="center" wrapText="1"/>
    </xf>
    <xf numFmtId="164" fontId="4" fillId="4" borderId="1" xfId="0" applyNumberFormat="1" applyFont="1" applyFill="1" applyBorder="1" applyAlignment="1">
      <alignment horizontal="center" vertical="center"/>
    </xf>
    <xf numFmtId="164" fontId="4" fillId="5" borderId="1" xfId="0" applyNumberFormat="1" applyFont="1" applyFill="1" applyBorder="1" applyAlignment="1">
      <alignment horizontal="center" vertical="center"/>
    </xf>
    <xf numFmtId="0" fontId="0" fillId="0" borderId="0" xfId="0"/>
    <xf numFmtId="0" fontId="0" fillId="0" borderId="0" xfId="0"/>
    <xf numFmtId="164" fontId="0" fillId="0" borderId="0" xfId="0" applyNumberFormat="1"/>
    <xf numFmtId="0" fontId="0" fillId="0" borderId="0" xfId="0"/>
    <xf numFmtId="0" fontId="0" fillId="0" borderId="0" xfId="0"/>
    <xf numFmtId="0" fontId="0" fillId="0" borderId="0" xfId="0"/>
    <xf numFmtId="0" fontId="4" fillId="5" borderId="12" xfId="2" applyFont="1" applyFill="1" applyBorder="1" applyAlignment="1">
      <alignment vertical="center" wrapText="1"/>
    </xf>
    <xf numFmtId="0" fontId="30" fillId="5" borderId="12" xfId="1" applyFont="1" applyFill="1" applyBorder="1" applyAlignment="1">
      <alignment vertical="center" wrapText="1"/>
    </xf>
    <xf numFmtId="0" fontId="2" fillId="2" borderId="11" xfId="2" applyFont="1" applyFill="1" applyBorder="1" applyAlignment="1">
      <alignment vertical="center" wrapText="1"/>
    </xf>
    <xf numFmtId="0" fontId="4" fillId="5" borderId="1" xfId="0" quotePrefix="1" applyFont="1" applyFill="1" applyBorder="1" applyAlignment="1">
      <alignment horizontal="center" vertical="center" wrapText="1"/>
    </xf>
    <xf numFmtId="0" fontId="4" fillId="4" borderId="1" xfId="0" quotePrefix="1" applyFont="1" applyFill="1" applyBorder="1" applyAlignment="1">
      <alignment horizontal="center" vertical="center" wrapText="1"/>
    </xf>
    <xf numFmtId="0" fontId="0" fillId="0" borderId="0" xfId="0"/>
    <xf numFmtId="0" fontId="0" fillId="0" borderId="0" xfId="0"/>
    <xf numFmtId="0" fontId="0" fillId="0" borderId="0" xfId="0"/>
    <xf numFmtId="165" fontId="0" fillId="0" borderId="0" xfId="3" applyNumberFormat="1" applyFont="1"/>
    <xf numFmtId="0" fontId="33" fillId="6" borderId="0" xfId="0" applyFont="1" applyFill="1" applyAlignment="1">
      <alignment vertical="center" wrapText="1"/>
    </xf>
    <xf numFmtId="0" fontId="0" fillId="0" borderId="0" xfId="0"/>
    <xf numFmtId="0" fontId="0" fillId="0" borderId="0" xfId="0"/>
    <xf numFmtId="17" fontId="4" fillId="4" borderId="1" xfId="0" quotePrefix="1" applyNumberFormat="1" applyFont="1" applyFill="1" applyBorder="1" applyAlignment="1">
      <alignment horizontal="center" vertical="center" wrapText="1"/>
    </xf>
    <xf numFmtId="0" fontId="0" fillId="0" borderId="0" xfId="0"/>
    <xf numFmtId="0" fontId="0" fillId="0" borderId="0" xfId="0"/>
    <xf numFmtId="0" fontId="19" fillId="6" borderId="0" xfId="0" applyFont="1" applyFill="1" applyAlignment="1">
      <alignment horizontal="left" vertical="center"/>
    </xf>
    <xf numFmtId="0" fontId="11" fillId="6" borderId="0" xfId="0" applyFont="1" applyFill="1" applyAlignment="1">
      <alignment horizontal="left" vertical="center" wrapText="1"/>
    </xf>
    <xf numFmtId="0" fontId="12" fillId="6" borderId="0" xfId="0" applyFont="1" applyFill="1" applyAlignment="1">
      <alignment horizontal="left" vertical="center" wrapText="1"/>
    </xf>
    <xf numFmtId="0" fontId="0" fillId="0" borderId="0" xfId="0"/>
    <xf numFmtId="0" fontId="10" fillId="6" borderId="0" xfId="0" applyFont="1" applyFill="1" applyAlignment="1">
      <alignment horizontal="left" vertical="center" wrapText="1"/>
    </xf>
    <xf numFmtId="0" fontId="0" fillId="0" borderId="0" xfId="0" applyFill="1"/>
    <xf numFmtId="0" fontId="0" fillId="0" borderId="0" xfId="2" applyFont="1" applyAlignment="1"/>
    <xf numFmtId="0" fontId="0" fillId="0" borderId="0" xfId="0"/>
    <xf numFmtId="0" fontId="22" fillId="5" borderId="12" xfId="1" applyFont="1" applyFill="1" applyBorder="1" applyAlignment="1">
      <alignment vertical="center" wrapText="1"/>
    </xf>
    <xf numFmtId="0" fontId="11" fillId="6" borderId="0" xfId="0" applyFont="1" applyFill="1" applyAlignment="1">
      <alignment horizontal="left" vertical="center"/>
    </xf>
    <xf numFmtId="0" fontId="10" fillId="6" borderId="0" xfId="0" applyFont="1" applyFill="1" applyAlignment="1">
      <alignment horizontal="left" vertical="center"/>
    </xf>
    <xf numFmtId="0" fontId="12" fillId="6" borderId="0" xfId="0" applyFont="1" applyFill="1" applyAlignment="1">
      <alignment vertical="center"/>
    </xf>
    <xf numFmtId="0" fontId="8" fillId="6" borderId="3" xfId="0" applyFont="1" applyFill="1" applyBorder="1" applyAlignment="1">
      <alignment horizontal="left"/>
    </xf>
    <xf numFmtId="0" fontId="6" fillId="6" borderId="2" xfId="0" applyFont="1" applyFill="1" applyBorder="1"/>
    <xf numFmtId="0" fontId="6" fillId="6" borderId="4" xfId="0" applyFont="1" applyFill="1" applyBorder="1"/>
    <xf numFmtId="0" fontId="28" fillId="6" borderId="0" xfId="1" applyFont="1" applyFill="1" applyBorder="1" applyAlignment="1">
      <alignment horizontal="left"/>
    </xf>
    <xf numFmtId="0" fontId="6" fillId="6" borderId="0" xfId="0" applyFont="1" applyFill="1" applyBorder="1"/>
    <xf numFmtId="0" fontId="32" fillId="6" borderId="0" xfId="0" applyFont="1" applyFill="1" applyBorder="1" applyAlignment="1">
      <alignment horizontal="left"/>
    </xf>
    <xf numFmtId="0" fontId="1" fillId="6" borderId="1" xfId="0" applyFont="1" applyFill="1" applyBorder="1" applyAlignment="1">
      <alignment horizontal="left"/>
    </xf>
    <xf numFmtId="0" fontId="29" fillId="6" borderId="0" xfId="0" applyFont="1" applyFill="1" applyAlignment="1">
      <alignment vertical="center"/>
    </xf>
    <xf numFmtId="164" fontId="0" fillId="6" borderId="0" xfId="0" applyNumberFormat="1" applyFill="1"/>
    <xf numFmtId="0" fontId="3" fillId="8" borderId="1" xfId="0" applyFont="1" applyFill="1" applyBorder="1" applyAlignment="1">
      <alignment horizontal="left" vertical="center" wrapText="1"/>
    </xf>
    <xf numFmtId="0" fontId="35" fillId="0" borderId="0" xfId="0" applyFont="1"/>
    <xf numFmtId="0" fontId="12" fillId="0" borderId="0" xfId="0" applyFont="1" applyFill="1" applyAlignment="1">
      <alignment vertical="center" wrapText="1"/>
    </xf>
    <xf numFmtId="0" fontId="11" fillId="0" borderId="0" xfId="0" applyFont="1" applyFill="1" applyAlignment="1">
      <alignment vertical="center" wrapText="1"/>
    </xf>
    <xf numFmtId="2" fontId="2" fillId="4" borderId="1" xfId="0" applyNumberFormat="1" applyFont="1" applyFill="1" applyBorder="1" applyAlignment="1">
      <alignment horizontal="center" vertical="center"/>
    </xf>
    <xf numFmtId="2" fontId="2" fillId="5" borderId="1" xfId="0" applyNumberFormat="1" applyFont="1" applyFill="1" applyBorder="1" applyAlignment="1">
      <alignment horizontal="center" vertical="center"/>
    </xf>
    <xf numFmtId="0" fontId="0" fillId="0" borderId="0" xfId="0"/>
    <xf numFmtId="0" fontId="11" fillId="6" borderId="0" xfId="0" applyFont="1" applyFill="1" applyAlignment="1">
      <alignment horizontal="left" vertical="center" wrapText="1"/>
    </xf>
    <xf numFmtId="0" fontId="4" fillId="0" borderId="0" xfId="0" applyFont="1" applyAlignment="1">
      <alignment wrapText="1"/>
    </xf>
    <xf numFmtId="0" fontId="0" fillId="0" borderId="0" xfId="0"/>
    <xf numFmtId="0" fontId="12" fillId="6" borderId="0" xfId="0" applyFont="1" applyFill="1" applyAlignment="1">
      <alignment horizontal="left" vertical="center" wrapText="1"/>
    </xf>
    <xf numFmtId="0" fontId="28" fillId="6" borderId="8" xfId="1" applyFont="1" applyFill="1" applyBorder="1" applyAlignment="1">
      <alignment horizontal="left"/>
    </xf>
    <xf numFmtId="0" fontId="28" fillId="6" borderId="9" xfId="1" applyFont="1" applyFill="1" applyBorder="1" applyAlignment="1">
      <alignment horizontal="left"/>
    </xf>
    <xf numFmtId="0" fontId="28" fillId="6" borderId="10" xfId="1" applyFont="1" applyFill="1" applyBorder="1" applyAlignment="1">
      <alignment horizontal="left"/>
    </xf>
    <xf numFmtId="0" fontId="16" fillId="6" borderId="0" xfId="0" applyFont="1" applyFill="1" applyAlignment="1">
      <alignment horizontal="left" vertical="center"/>
    </xf>
    <xf numFmtId="0" fontId="19" fillId="6" borderId="0" xfId="0" applyFont="1" applyFill="1" applyAlignment="1">
      <alignment horizontal="left" vertical="center"/>
    </xf>
    <xf numFmtId="0" fontId="10" fillId="6" borderId="0" xfId="0" applyFont="1" applyFill="1" applyAlignment="1">
      <alignment horizontal="left" wrapText="1"/>
    </xf>
    <xf numFmtId="0" fontId="11" fillId="6" borderId="0" xfId="0" applyFont="1" applyFill="1" applyAlignment="1">
      <alignment horizontal="left" wrapText="1"/>
    </xf>
    <xf numFmtId="0" fontId="10" fillId="6" borderId="0" xfId="0" applyFont="1" applyFill="1" applyAlignment="1">
      <alignment horizontal="left" vertical="center" wrapText="1"/>
    </xf>
    <xf numFmtId="0" fontId="12" fillId="6" borderId="0" xfId="0" applyFont="1" applyFill="1" applyAlignment="1">
      <alignment horizontal="left" vertical="center"/>
    </xf>
    <xf numFmtId="0" fontId="11" fillId="0" borderId="0" xfId="0" applyFont="1" applyFill="1" applyAlignment="1">
      <alignment horizontal="left" vertical="center" wrapText="1"/>
    </xf>
    <xf numFmtId="0" fontId="6" fillId="0" borderId="0" xfId="0" applyFont="1" applyAlignment="1">
      <alignment wrapText="1"/>
    </xf>
    <xf numFmtId="0" fontId="6" fillId="0" borderId="0" xfId="0" applyFont="1" applyFill="1" applyAlignment="1">
      <alignment wrapText="1"/>
    </xf>
    <xf numFmtId="0" fontId="0" fillId="0" borderId="0" xfId="0" applyFill="1"/>
    <xf numFmtId="0" fontId="13" fillId="6" borderId="0" xfId="0" applyFont="1" applyFill="1" applyAlignment="1">
      <alignment horizontal="left" vertical="center" wrapText="1" indent="2"/>
    </xf>
    <xf numFmtId="0" fontId="10" fillId="6" borderId="0" xfId="0" applyFont="1" applyFill="1" applyAlignment="1">
      <alignment horizontal="left" vertical="center" wrapText="1" indent="2"/>
    </xf>
    <xf numFmtId="0" fontId="22" fillId="6" borderId="6" xfId="0" applyFont="1" applyFill="1" applyBorder="1" applyAlignment="1">
      <alignment horizontal="left" vertical="center" wrapText="1"/>
    </xf>
    <xf numFmtId="0" fontId="22" fillId="6" borderId="0" xfId="0" applyFont="1" applyFill="1" applyAlignment="1">
      <alignment horizontal="left" vertical="center" wrapText="1"/>
    </xf>
    <xf numFmtId="0" fontId="21" fillId="7" borderId="6" xfId="0" applyFont="1" applyFill="1" applyBorder="1" applyAlignment="1">
      <alignment horizontal="left" vertical="center"/>
    </xf>
    <xf numFmtId="0" fontId="21" fillId="7" borderId="0" xfId="0" applyFont="1" applyFill="1" applyBorder="1" applyAlignment="1">
      <alignment horizontal="left" vertical="center"/>
    </xf>
    <xf numFmtId="0" fontId="22" fillId="6" borderId="0" xfId="0" applyFont="1" applyFill="1" applyBorder="1" applyAlignment="1">
      <alignment horizontal="left" vertical="center" wrapText="1"/>
    </xf>
  </cellXfs>
  <cellStyles count="4">
    <cellStyle name="Comma" xfId="3" builtinId="3"/>
    <cellStyle name="Hyperlink" xfId="1" builtinId="8"/>
    <cellStyle name="Normal" xfId="0" builtinId="0"/>
    <cellStyle name="Normal 2" xfId="2"/>
  </cellStyles>
  <dxfs count="0"/>
  <tableStyles count="0" defaultTableStyle="TableStyleMedium2" defaultPivotStyle="PivotStyleLight16"/>
  <colors>
    <mruColors>
      <color rgb="FF948671"/>
      <color rgb="FF008000"/>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18" Type="http://schemas.openxmlformats.org/officeDocument/2006/relationships/customXml" Target="../customXml/item6.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17" Type="http://schemas.openxmlformats.org/officeDocument/2006/relationships/customXml" Target="../customXml/item5.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123825</xdr:colOff>
      <xdr:row>59</xdr:row>
      <xdr:rowOff>66675</xdr:rowOff>
    </xdr:from>
    <xdr:to>
      <xdr:col>10</xdr:col>
      <xdr:colOff>94286</xdr:colOff>
      <xdr:row>79</xdr:row>
      <xdr:rowOff>151913</xdr:rowOff>
    </xdr:to>
    <xdr:pic>
      <xdr:nvPicPr>
        <xdr:cNvPr id="6" name="Picture 5">
          <a:extLst>
            <a:ext uri="{FF2B5EF4-FFF2-40B4-BE49-F238E27FC236}">
              <a16:creationId xmlns:a16="http://schemas.microsoft.com/office/drawing/2014/main" id="{9845C78F-E7CE-4D6A-BA4C-551EAC0B37F2}"/>
            </a:ext>
          </a:extLst>
        </xdr:cNvPr>
        <xdr:cNvPicPr>
          <a:picLocks noChangeAspect="1"/>
        </xdr:cNvPicPr>
      </xdr:nvPicPr>
      <xdr:blipFill>
        <a:blip xmlns:r="http://schemas.openxmlformats.org/officeDocument/2006/relationships" r:embed="rId1"/>
        <a:stretch>
          <a:fillRect/>
        </a:stretch>
      </xdr:blipFill>
      <xdr:spPr>
        <a:xfrm>
          <a:off x="438150" y="12115800"/>
          <a:ext cx="7714286" cy="389523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aemo.com.au/Electricity/National-Electricity-Market-NEM/Planning-and-forecasting/Generation-information"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7"/>
  <sheetViews>
    <sheetView showGridLines="0" tabSelected="1" topLeftCell="A58" zoomScaleNormal="100" workbookViewId="0">
      <selection activeCell="K60" sqref="K60"/>
    </sheetView>
  </sheetViews>
  <sheetFormatPr defaultRowHeight="15" x14ac:dyDescent="0.25"/>
  <cols>
    <col min="1" max="1" width="4.7109375" customWidth="1"/>
    <col min="2" max="2" width="40.7109375" customWidth="1"/>
    <col min="3" max="4" width="9.28515625" bestFit="1" customWidth="1"/>
    <col min="5" max="5" width="9.5703125" bestFit="1" customWidth="1"/>
    <col min="6" max="6" width="9.28515625" bestFit="1" customWidth="1"/>
    <col min="7" max="9" width="9.5703125" bestFit="1" customWidth="1"/>
    <col min="10" max="11" width="9.28515625" bestFit="1" customWidth="1"/>
    <col min="12" max="12" width="10.5703125" style="114" bestFit="1" customWidth="1"/>
    <col min="13" max="13" width="10.5703125" bestFit="1" customWidth="1"/>
  </cols>
  <sheetData>
    <row r="1" spans="1:13" ht="15.75" thickBot="1" x14ac:dyDescent="0.3">
      <c r="A1" s="74"/>
      <c r="B1" s="74"/>
      <c r="C1" s="74"/>
      <c r="D1" s="74"/>
      <c r="E1" s="74"/>
      <c r="F1" s="74"/>
      <c r="G1" s="74"/>
      <c r="H1" s="74"/>
      <c r="I1" s="74"/>
      <c r="J1" s="74"/>
      <c r="K1" s="74"/>
      <c r="L1" s="74"/>
      <c r="M1" s="74"/>
    </row>
    <row r="2" spans="1:13" ht="16.5" thickTop="1" thickBot="1" x14ac:dyDescent="0.3">
      <c r="A2" s="74"/>
      <c r="B2" s="142" t="s">
        <v>279</v>
      </c>
      <c r="C2" s="143"/>
      <c r="D2" s="143"/>
      <c r="E2" s="143"/>
      <c r="F2" s="143"/>
      <c r="G2" s="143"/>
      <c r="H2" s="143"/>
      <c r="I2" s="143"/>
      <c r="J2" s="144"/>
      <c r="K2" s="74"/>
      <c r="L2" s="74"/>
      <c r="M2" s="74"/>
    </row>
    <row r="3" spans="1:13" x14ac:dyDescent="0.25">
      <c r="A3" s="74"/>
      <c r="B3" s="144" t="s">
        <v>280</v>
      </c>
      <c r="C3" s="74"/>
      <c r="D3" s="74"/>
      <c r="E3" s="74"/>
      <c r="F3" s="74"/>
      <c r="G3" s="74"/>
      <c r="H3" s="74"/>
      <c r="I3" s="74"/>
      <c r="J3" s="144"/>
      <c r="K3" s="74"/>
      <c r="L3" s="74"/>
      <c r="M3" s="74"/>
    </row>
    <row r="4" spans="1:13" x14ac:dyDescent="0.25">
      <c r="A4" s="74"/>
      <c r="B4" s="144" t="s">
        <v>379</v>
      </c>
      <c r="C4" s="74"/>
      <c r="D4" s="74"/>
      <c r="E4" s="74"/>
      <c r="F4" s="74"/>
      <c r="G4" s="74"/>
      <c r="H4" s="74"/>
      <c r="I4" s="74"/>
      <c r="J4" s="144"/>
      <c r="K4" s="74"/>
      <c r="L4" s="74"/>
      <c r="M4" s="74"/>
    </row>
    <row r="5" spans="1:13" ht="15.75" thickBot="1" x14ac:dyDescent="0.3">
      <c r="A5" s="74"/>
      <c r="B5" s="162" t="s">
        <v>380</v>
      </c>
      <c r="C5" s="163"/>
      <c r="D5" s="163"/>
      <c r="E5" s="163"/>
      <c r="F5" s="163"/>
      <c r="G5" s="163"/>
      <c r="H5" s="163"/>
      <c r="I5" s="164"/>
      <c r="J5" s="144"/>
      <c r="K5" s="74"/>
      <c r="L5" s="74"/>
      <c r="M5" s="74"/>
    </row>
    <row r="6" spans="1:13" s="112" customFormat="1" ht="15.75" thickTop="1" x14ac:dyDescent="0.25">
      <c r="A6" s="74"/>
      <c r="B6" s="145"/>
      <c r="C6" s="145"/>
      <c r="D6" s="145"/>
      <c r="E6" s="145"/>
      <c r="F6" s="145"/>
      <c r="G6" s="145"/>
      <c r="H6" s="145"/>
      <c r="I6" s="145"/>
      <c r="J6" s="146"/>
      <c r="K6" s="74"/>
      <c r="L6" s="74"/>
      <c r="M6" s="74"/>
    </row>
    <row r="7" spans="1:13" s="112" customFormat="1" x14ac:dyDescent="0.25">
      <c r="A7" s="74"/>
      <c r="B7" s="147" t="s">
        <v>530</v>
      </c>
      <c r="C7" s="145"/>
      <c r="D7" s="145"/>
      <c r="E7" s="145"/>
      <c r="F7" s="145"/>
      <c r="G7" s="145"/>
      <c r="H7" s="145"/>
      <c r="I7" s="145"/>
      <c r="J7" s="146"/>
      <c r="K7" s="74"/>
      <c r="L7" s="74"/>
      <c r="M7" s="74"/>
    </row>
    <row r="8" spans="1:13" ht="15.75" thickBot="1" x14ac:dyDescent="0.3">
      <c r="A8" s="74"/>
      <c r="B8" s="146"/>
      <c r="C8" s="146"/>
      <c r="D8" s="146"/>
      <c r="E8" s="146"/>
      <c r="F8" s="146"/>
      <c r="G8" s="146"/>
      <c r="H8" s="146"/>
      <c r="I8" s="146"/>
      <c r="J8" s="74"/>
      <c r="K8" s="74"/>
      <c r="L8" s="74"/>
      <c r="M8" s="74"/>
    </row>
    <row r="9" spans="1:13" ht="20.25" thickBot="1" x14ac:dyDescent="0.35">
      <c r="A9" s="74"/>
      <c r="B9" s="148" t="s">
        <v>281</v>
      </c>
      <c r="C9" s="74"/>
      <c r="D9" s="74"/>
      <c r="E9" s="74"/>
      <c r="F9" s="74"/>
      <c r="G9" s="74"/>
      <c r="H9" s="74"/>
      <c r="I9" s="74"/>
      <c r="J9" s="74"/>
      <c r="K9" s="74"/>
      <c r="L9" s="74"/>
      <c r="M9" s="74"/>
    </row>
    <row r="10" spans="1:13" x14ac:dyDescent="0.25">
      <c r="A10" s="74"/>
      <c r="B10" s="74"/>
      <c r="C10" s="74"/>
      <c r="D10" s="74"/>
      <c r="E10" s="74"/>
      <c r="F10" s="74"/>
      <c r="G10" s="74"/>
      <c r="H10" s="74"/>
      <c r="I10" s="74"/>
      <c r="J10" s="74"/>
      <c r="K10" s="74"/>
      <c r="L10" s="74"/>
      <c r="M10" s="74"/>
    </row>
    <row r="11" spans="1:13" x14ac:dyDescent="0.25">
      <c r="A11" s="74"/>
      <c r="B11" s="91" t="s">
        <v>381</v>
      </c>
      <c r="C11" s="74"/>
      <c r="D11" s="74"/>
      <c r="E11" s="74"/>
      <c r="F11" s="74"/>
      <c r="G11" s="74"/>
      <c r="H11" s="74"/>
      <c r="I11" s="74"/>
      <c r="J11" s="74"/>
      <c r="K11" s="74"/>
      <c r="L11" s="74"/>
      <c r="M11" s="74"/>
    </row>
    <row r="12" spans="1:13" s="121" customFormat="1" x14ac:dyDescent="0.25">
      <c r="A12" s="74"/>
      <c r="B12" s="74" t="s">
        <v>569</v>
      </c>
      <c r="C12" s="141"/>
      <c r="D12" s="141"/>
      <c r="E12" s="141"/>
      <c r="F12" s="141"/>
      <c r="G12" s="141"/>
      <c r="H12" s="141"/>
      <c r="I12" s="141"/>
      <c r="J12" s="141"/>
      <c r="K12" s="141"/>
      <c r="L12" s="141"/>
      <c r="M12" s="79"/>
    </row>
    <row r="13" spans="1:13" x14ac:dyDescent="0.25">
      <c r="A13" s="74"/>
      <c r="B13" s="74" t="s">
        <v>570</v>
      </c>
      <c r="C13" s="90"/>
      <c r="D13" s="90"/>
      <c r="E13" s="90"/>
      <c r="F13" s="90"/>
      <c r="G13" s="90"/>
      <c r="H13" s="90"/>
      <c r="I13" s="90"/>
      <c r="J13" s="90"/>
      <c r="K13" s="79"/>
      <c r="L13" s="79"/>
      <c r="M13" s="79"/>
    </row>
    <row r="14" spans="1:13" x14ac:dyDescent="0.25">
      <c r="A14" s="74"/>
      <c r="B14" s="74" t="s">
        <v>591</v>
      </c>
      <c r="C14" s="90"/>
      <c r="D14" s="90"/>
      <c r="E14" s="90"/>
      <c r="F14" s="90"/>
      <c r="G14" s="90"/>
      <c r="H14" s="90"/>
      <c r="I14" s="90"/>
      <c r="J14" s="90"/>
      <c r="K14" s="79"/>
      <c r="L14" s="79"/>
      <c r="M14" s="79"/>
    </row>
    <row r="15" spans="1:13" s="110" customFormat="1" x14ac:dyDescent="0.25">
      <c r="A15" s="74"/>
      <c r="B15" s="74" t="s">
        <v>571</v>
      </c>
      <c r="C15" s="141"/>
      <c r="D15" s="141"/>
      <c r="E15" s="141"/>
      <c r="F15" s="141"/>
      <c r="G15" s="141"/>
      <c r="H15" s="141"/>
      <c r="I15" s="141"/>
      <c r="J15" s="141"/>
      <c r="K15" s="79"/>
      <c r="L15" s="79"/>
      <c r="M15" s="79"/>
    </row>
    <row r="16" spans="1:13" s="121" customFormat="1" x14ac:dyDescent="0.25">
      <c r="A16" s="74"/>
      <c r="B16" s="74" t="s">
        <v>572</v>
      </c>
      <c r="C16" s="141"/>
      <c r="D16" s="141"/>
      <c r="E16" s="141"/>
      <c r="F16" s="141"/>
      <c r="G16" s="141"/>
      <c r="H16" s="141"/>
      <c r="I16" s="141"/>
      <c r="J16" s="141"/>
      <c r="K16" s="79"/>
      <c r="L16" s="79"/>
      <c r="M16" s="79"/>
    </row>
    <row r="17" spans="1:13" s="121" customFormat="1" x14ac:dyDescent="0.25">
      <c r="A17" s="74"/>
      <c r="B17" s="74" t="s">
        <v>600</v>
      </c>
      <c r="C17" s="141"/>
      <c r="D17" s="141"/>
      <c r="E17" s="141"/>
      <c r="F17" s="141"/>
      <c r="G17" s="141"/>
      <c r="H17" s="141"/>
      <c r="I17" s="141"/>
      <c r="J17" s="141"/>
      <c r="K17" s="79"/>
      <c r="L17" s="79"/>
      <c r="M17" s="79"/>
    </row>
    <row r="18" spans="1:13" s="121" customFormat="1" x14ac:dyDescent="0.25">
      <c r="A18" s="74"/>
      <c r="B18" s="74" t="s">
        <v>573</v>
      </c>
      <c r="C18" s="141"/>
      <c r="D18" s="141"/>
      <c r="E18" s="141"/>
      <c r="F18" s="141"/>
      <c r="G18" s="141"/>
      <c r="H18" s="141"/>
      <c r="I18" s="141"/>
      <c r="J18" s="141"/>
      <c r="K18" s="79"/>
      <c r="L18" s="79"/>
      <c r="M18" s="79"/>
    </row>
    <row r="19" spans="1:13" s="121" customFormat="1" x14ac:dyDescent="0.25">
      <c r="A19" s="74"/>
      <c r="B19" s="74" t="s">
        <v>602</v>
      </c>
      <c r="C19" s="141"/>
      <c r="D19" s="141"/>
      <c r="E19" s="141"/>
      <c r="F19" s="141"/>
      <c r="G19" s="141"/>
      <c r="H19" s="141"/>
      <c r="I19" s="141"/>
      <c r="J19" s="141"/>
      <c r="K19" s="79"/>
      <c r="L19" s="79"/>
      <c r="M19" s="79"/>
    </row>
    <row r="20" spans="1:13" s="121" customFormat="1" x14ac:dyDescent="0.25">
      <c r="A20" s="74"/>
      <c r="B20" s="74" t="s">
        <v>601</v>
      </c>
      <c r="C20" s="141"/>
      <c r="D20" s="141"/>
      <c r="E20" s="141"/>
      <c r="F20" s="141"/>
      <c r="G20" s="141"/>
      <c r="H20" s="141"/>
      <c r="I20" s="141"/>
      <c r="J20" s="141"/>
      <c r="K20" s="141"/>
      <c r="L20" s="141"/>
      <c r="M20" s="141"/>
    </row>
    <row r="21" spans="1:13" s="110" customFormat="1" x14ac:dyDescent="0.25">
      <c r="A21" s="74"/>
      <c r="B21" s="74" t="s">
        <v>583</v>
      </c>
      <c r="C21" s="141"/>
      <c r="D21" s="141"/>
      <c r="E21" s="141"/>
      <c r="F21" s="141"/>
      <c r="G21" s="141"/>
      <c r="H21" s="141"/>
      <c r="I21" s="141"/>
      <c r="J21" s="141"/>
      <c r="K21" s="141"/>
      <c r="L21" s="141"/>
      <c r="M21" s="141"/>
    </row>
    <row r="22" spans="1:13" s="121" customFormat="1" x14ac:dyDescent="0.25">
      <c r="A22" s="74"/>
      <c r="B22" s="74" t="s">
        <v>574</v>
      </c>
      <c r="C22" s="141"/>
      <c r="D22" s="141"/>
      <c r="E22" s="141"/>
      <c r="F22" s="141"/>
      <c r="G22" s="141"/>
      <c r="H22" s="141"/>
      <c r="I22" s="141"/>
      <c r="J22" s="141"/>
      <c r="K22" s="79"/>
      <c r="L22" s="79"/>
      <c r="M22" s="79"/>
    </row>
    <row r="23" spans="1:13" s="128" customFormat="1" x14ac:dyDescent="0.25">
      <c r="A23" s="74"/>
      <c r="B23" s="74" t="s">
        <v>575</v>
      </c>
      <c r="C23" s="141"/>
      <c r="D23" s="141"/>
      <c r="E23" s="141"/>
      <c r="F23" s="141"/>
      <c r="G23" s="141"/>
      <c r="H23" s="141"/>
      <c r="I23" s="141"/>
      <c r="J23" s="141"/>
      <c r="K23" s="79"/>
      <c r="L23" s="79"/>
      <c r="M23" s="79"/>
    </row>
    <row r="24" spans="1:13" s="128" customFormat="1" x14ac:dyDescent="0.25">
      <c r="A24" s="74"/>
      <c r="B24" s="74" t="s">
        <v>576</v>
      </c>
      <c r="C24" s="141"/>
      <c r="D24" s="141"/>
      <c r="E24" s="141"/>
      <c r="F24" s="141"/>
      <c r="G24" s="141"/>
      <c r="H24" s="141"/>
      <c r="I24" s="141"/>
      <c r="J24" s="141"/>
      <c r="K24" s="79"/>
      <c r="L24" s="79"/>
      <c r="M24" s="79"/>
    </row>
    <row r="25" spans="1:13" x14ac:dyDescent="0.25">
      <c r="A25" s="74"/>
      <c r="B25" s="74" t="s">
        <v>592</v>
      </c>
      <c r="C25" s="90"/>
      <c r="D25" s="90"/>
      <c r="E25" s="90"/>
      <c r="F25" s="90"/>
      <c r="G25" s="90"/>
      <c r="H25" s="90"/>
      <c r="I25" s="90"/>
      <c r="J25" s="90"/>
      <c r="K25" s="90"/>
      <c r="L25" s="90"/>
      <c r="M25" s="90"/>
    </row>
    <row r="26" spans="1:13" s="129" customFormat="1" x14ac:dyDescent="0.25">
      <c r="A26" s="74"/>
      <c r="B26" s="74" t="s">
        <v>577</v>
      </c>
      <c r="C26" s="141"/>
      <c r="D26" s="141"/>
      <c r="E26" s="141"/>
      <c r="F26" s="141"/>
      <c r="G26" s="141"/>
      <c r="H26" s="141"/>
      <c r="I26" s="141"/>
      <c r="J26" s="141"/>
      <c r="K26" s="90"/>
      <c r="L26" s="90"/>
      <c r="M26" s="90"/>
    </row>
    <row r="27" spans="1:13" s="133" customFormat="1" x14ac:dyDescent="0.25">
      <c r="A27" s="74"/>
      <c r="B27" s="74" t="s">
        <v>578</v>
      </c>
      <c r="C27" s="141"/>
      <c r="D27" s="141"/>
      <c r="E27" s="141"/>
      <c r="F27" s="141"/>
      <c r="G27" s="141"/>
      <c r="H27" s="141"/>
      <c r="I27" s="141"/>
      <c r="J27" s="141"/>
      <c r="K27" s="90"/>
      <c r="L27" s="90"/>
      <c r="M27" s="90"/>
    </row>
    <row r="28" spans="1:13" s="133" customFormat="1" x14ac:dyDescent="0.25">
      <c r="A28" s="74"/>
      <c r="B28" s="74" t="s">
        <v>579</v>
      </c>
      <c r="C28" s="141"/>
      <c r="D28" s="141"/>
      <c r="E28" s="141"/>
      <c r="F28" s="141"/>
      <c r="G28" s="141"/>
      <c r="H28" s="141"/>
      <c r="I28" s="141"/>
      <c r="J28" s="141"/>
      <c r="K28" s="90"/>
      <c r="L28" s="90"/>
      <c r="M28" s="90"/>
    </row>
    <row r="29" spans="1:13" s="133" customFormat="1" x14ac:dyDescent="0.25">
      <c r="A29" s="74"/>
      <c r="B29" s="74" t="s">
        <v>593</v>
      </c>
      <c r="C29" s="141"/>
      <c r="D29" s="141"/>
      <c r="E29" s="141"/>
      <c r="F29" s="141"/>
      <c r="G29" s="141"/>
      <c r="H29" s="141"/>
      <c r="I29" s="141"/>
      <c r="J29" s="141"/>
      <c r="K29" s="90"/>
      <c r="L29" s="90"/>
      <c r="M29" s="90"/>
    </row>
    <row r="30" spans="1:13" s="133" customFormat="1" x14ac:dyDescent="0.25">
      <c r="A30" s="74"/>
      <c r="B30" s="74" t="s">
        <v>594</v>
      </c>
      <c r="C30" s="141"/>
      <c r="D30" s="141"/>
      <c r="E30" s="141"/>
      <c r="F30" s="141"/>
      <c r="G30" s="141"/>
      <c r="H30" s="141"/>
      <c r="I30" s="141"/>
      <c r="J30" s="141"/>
      <c r="K30" s="90"/>
      <c r="L30" s="90"/>
      <c r="M30" s="90"/>
    </row>
    <row r="31" spans="1:13" s="133" customFormat="1" x14ac:dyDescent="0.25">
      <c r="A31" s="74"/>
      <c r="B31" s="74" t="s">
        <v>595</v>
      </c>
      <c r="C31" s="141"/>
      <c r="D31" s="141"/>
      <c r="E31" s="141"/>
      <c r="F31" s="141"/>
      <c r="G31" s="141"/>
      <c r="H31" s="141"/>
      <c r="I31" s="141"/>
      <c r="J31" s="141"/>
      <c r="K31" s="90"/>
      <c r="L31" s="90"/>
      <c r="M31" s="90"/>
    </row>
    <row r="32" spans="1:13" s="133" customFormat="1" x14ac:dyDescent="0.25">
      <c r="A32" s="74"/>
      <c r="B32" s="74" t="s">
        <v>580</v>
      </c>
      <c r="C32" s="141"/>
      <c r="D32" s="141"/>
      <c r="E32" s="141"/>
      <c r="F32" s="141"/>
      <c r="G32" s="141"/>
      <c r="H32" s="141"/>
      <c r="I32" s="141"/>
      <c r="J32" s="141"/>
      <c r="K32" s="90"/>
      <c r="L32" s="90"/>
      <c r="M32" s="90"/>
    </row>
    <row r="33" spans="1:13" s="133" customFormat="1" x14ac:dyDescent="0.25">
      <c r="A33" s="74"/>
      <c r="B33" s="74" t="s">
        <v>581</v>
      </c>
      <c r="C33" s="141"/>
      <c r="D33" s="141"/>
      <c r="E33" s="141"/>
      <c r="F33" s="141"/>
      <c r="G33" s="141"/>
      <c r="H33" s="141"/>
      <c r="I33" s="141"/>
      <c r="J33" s="141"/>
      <c r="K33" s="90"/>
      <c r="L33" s="90"/>
      <c r="M33" s="90"/>
    </row>
    <row r="34" spans="1:13" s="133" customFormat="1" x14ac:dyDescent="0.25">
      <c r="A34" s="74"/>
      <c r="B34" s="74" t="s">
        <v>582</v>
      </c>
      <c r="C34" s="141"/>
      <c r="D34" s="141"/>
      <c r="E34" s="141"/>
      <c r="F34" s="141"/>
      <c r="G34" s="141"/>
      <c r="H34" s="141"/>
      <c r="I34" s="141"/>
      <c r="J34" s="141"/>
      <c r="K34" s="90"/>
      <c r="L34" s="90"/>
      <c r="M34" s="90"/>
    </row>
    <row r="35" spans="1:13" s="133" customFormat="1" x14ac:dyDescent="0.25">
      <c r="A35" s="74"/>
      <c r="B35" s="74" t="s">
        <v>599</v>
      </c>
      <c r="C35" s="141"/>
      <c r="D35" s="141"/>
      <c r="E35" s="141"/>
      <c r="F35" s="141"/>
      <c r="G35" s="141"/>
      <c r="H35" s="141"/>
      <c r="I35" s="141"/>
      <c r="J35" s="141"/>
      <c r="K35" s="90"/>
      <c r="L35" s="90"/>
      <c r="M35" s="90"/>
    </row>
    <row r="36" spans="1:13" x14ac:dyDescent="0.25">
      <c r="A36" s="74"/>
      <c r="B36" s="79"/>
      <c r="C36" s="79"/>
      <c r="D36" s="79"/>
      <c r="E36" s="79"/>
      <c r="F36" s="79"/>
      <c r="G36" s="79"/>
      <c r="H36" s="79"/>
      <c r="I36" s="79"/>
      <c r="J36" s="79"/>
      <c r="K36" s="79"/>
      <c r="L36" s="79"/>
      <c r="M36" s="79"/>
    </row>
    <row r="37" spans="1:13" x14ac:dyDescent="0.25">
      <c r="A37" s="74"/>
      <c r="B37" s="165" t="s">
        <v>382</v>
      </c>
      <c r="C37" s="165"/>
      <c r="D37" s="165"/>
      <c r="E37" s="165"/>
      <c r="F37" s="165"/>
      <c r="G37" s="74"/>
      <c r="H37" s="74"/>
      <c r="I37" s="74"/>
      <c r="J37" s="74"/>
      <c r="K37" s="74"/>
      <c r="L37" s="74"/>
      <c r="M37" s="74"/>
    </row>
    <row r="38" spans="1:13" x14ac:dyDescent="0.25">
      <c r="A38" s="74"/>
      <c r="B38" s="149" t="s">
        <v>131</v>
      </c>
      <c r="C38" s="74"/>
      <c r="D38" s="74"/>
      <c r="E38" s="74"/>
      <c r="F38" s="74"/>
      <c r="G38" s="74"/>
      <c r="H38" s="74"/>
      <c r="I38" s="74"/>
      <c r="J38" s="74"/>
      <c r="K38" s="74"/>
      <c r="L38" s="74"/>
      <c r="M38" s="74"/>
    </row>
    <row r="39" spans="1:13" ht="18.75" customHeight="1" x14ac:dyDescent="0.25">
      <c r="A39" s="74"/>
      <c r="B39" s="158" t="s">
        <v>531</v>
      </c>
      <c r="C39" s="158"/>
      <c r="D39" s="158"/>
      <c r="E39" s="158"/>
      <c r="F39" s="158"/>
      <c r="G39" s="158"/>
      <c r="H39" s="158"/>
      <c r="I39" s="158"/>
      <c r="J39" s="158"/>
      <c r="K39" s="124"/>
      <c r="L39" s="104"/>
      <c r="M39" s="104"/>
    </row>
    <row r="40" spans="1:13" ht="12" customHeight="1" x14ac:dyDescent="0.25">
      <c r="A40" s="74"/>
      <c r="B40" s="78"/>
      <c r="C40" s="74"/>
      <c r="D40" s="74"/>
      <c r="E40" s="74"/>
      <c r="F40" s="74"/>
      <c r="G40" s="74"/>
      <c r="H40" s="74"/>
      <c r="I40" s="74"/>
      <c r="J40" s="74"/>
      <c r="K40" s="74"/>
      <c r="L40" s="74"/>
      <c r="M40" s="74"/>
    </row>
    <row r="41" spans="1:13" x14ac:dyDescent="0.25">
      <c r="A41" s="74"/>
      <c r="B41" s="149" t="s">
        <v>383</v>
      </c>
      <c r="C41" s="74"/>
      <c r="D41" s="74"/>
      <c r="E41" s="74"/>
      <c r="F41" s="74"/>
      <c r="G41" s="74"/>
      <c r="H41" s="74"/>
      <c r="I41" s="74"/>
      <c r="J41" s="74"/>
      <c r="K41" s="74"/>
      <c r="L41" s="74"/>
      <c r="M41" s="74"/>
    </row>
    <row r="42" spans="1:13" x14ac:dyDescent="0.25">
      <c r="A42" s="74"/>
      <c r="B42" s="166" t="s">
        <v>534</v>
      </c>
      <c r="C42" s="166"/>
      <c r="D42" s="166"/>
      <c r="E42" s="166"/>
      <c r="F42" s="166"/>
      <c r="G42" s="166"/>
      <c r="H42" s="166"/>
      <c r="I42" s="166"/>
      <c r="J42" s="166"/>
      <c r="K42" s="166"/>
      <c r="L42" s="166"/>
      <c r="M42" s="166"/>
    </row>
    <row r="43" spans="1:13" x14ac:dyDescent="0.25">
      <c r="A43" s="74"/>
      <c r="B43" s="99" t="s">
        <v>377</v>
      </c>
      <c r="C43" s="103"/>
      <c r="D43" s="103"/>
      <c r="E43" s="103"/>
      <c r="F43" s="103"/>
      <c r="G43" s="103"/>
      <c r="H43" s="103"/>
      <c r="I43" s="103"/>
      <c r="J43" s="130"/>
      <c r="K43" s="130"/>
      <c r="L43" s="130"/>
      <c r="M43" s="130"/>
    </row>
    <row r="44" spans="1:13" ht="12.75" customHeight="1" x14ac:dyDescent="0.25">
      <c r="A44" s="74"/>
      <c r="B44" s="78"/>
      <c r="C44" s="74"/>
      <c r="D44" s="74"/>
      <c r="E44" s="74"/>
      <c r="F44" s="74"/>
      <c r="G44" s="74"/>
      <c r="H44" s="74"/>
      <c r="I44" s="74"/>
      <c r="J44" s="74"/>
      <c r="K44" s="74"/>
      <c r="L44" s="74"/>
      <c r="M44" s="74"/>
    </row>
    <row r="45" spans="1:13" ht="23.45" customHeight="1" x14ac:dyDescent="0.25">
      <c r="A45" s="74"/>
      <c r="B45" s="78" t="s">
        <v>384</v>
      </c>
      <c r="C45" s="74"/>
      <c r="D45" s="74"/>
      <c r="E45" s="74"/>
      <c r="F45" s="74"/>
      <c r="G45" s="74"/>
      <c r="H45" s="74"/>
      <c r="I45" s="74"/>
      <c r="J45" s="74"/>
      <c r="K45" s="74"/>
      <c r="L45" s="74"/>
      <c r="M45" s="74"/>
    </row>
    <row r="46" spans="1:13" ht="18" customHeight="1" x14ac:dyDescent="0.25">
      <c r="A46" s="74"/>
      <c r="B46" s="158" t="s">
        <v>533</v>
      </c>
      <c r="C46" s="158"/>
      <c r="D46" s="158"/>
      <c r="E46" s="158"/>
      <c r="F46" s="158"/>
      <c r="G46" s="158"/>
      <c r="H46" s="158"/>
      <c r="I46" s="158"/>
      <c r="J46" s="158"/>
      <c r="K46" s="158"/>
      <c r="L46" s="131"/>
      <c r="M46" s="74"/>
    </row>
    <row r="47" spans="1:13" s="109" customFormat="1" x14ac:dyDescent="0.25">
      <c r="A47" s="74"/>
      <c r="B47" s="90" t="s">
        <v>568</v>
      </c>
      <c r="C47" s="104"/>
      <c r="D47" s="104"/>
      <c r="E47" s="104"/>
      <c r="F47" s="104"/>
      <c r="G47" s="104"/>
      <c r="H47" s="104"/>
      <c r="I47" s="104"/>
      <c r="J47" s="104"/>
      <c r="K47" s="131"/>
      <c r="L47" s="131"/>
      <c r="M47" s="74"/>
    </row>
    <row r="48" spans="1:13" s="109" customFormat="1" ht="54.75" customHeight="1" x14ac:dyDescent="0.25">
      <c r="A48" s="74"/>
      <c r="B48" s="158" t="s">
        <v>567</v>
      </c>
      <c r="C48" s="158"/>
      <c r="D48" s="158"/>
      <c r="E48" s="158"/>
      <c r="F48" s="158"/>
      <c r="G48" s="158"/>
      <c r="H48" s="158"/>
      <c r="I48" s="158"/>
      <c r="J48" s="158"/>
      <c r="K48" s="158"/>
      <c r="L48" s="158"/>
      <c r="M48" s="158"/>
    </row>
    <row r="49" spans="1:13" x14ac:dyDescent="0.25">
      <c r="A49" s="74"/>
      <c r="B49" s="90" t="s">
        <v>565</v>
      </c>
      <c r="C49" s="104"/>
      <c r="D49" s="104"/>
      <c r="E49" s="104"/>
      <c r="F49" s="104"/>
      <c r="G49" s="104"/>
      <c r="H49" s="104"/>
      <c r="I49" s="104"/>
      <c r="J49" s="104"/>
      <c r="K49" s="101"/>
      <c r="L49" s="101"/>
      <c r="M49" s="74"/>
    </row>
    <row r="50" spans="1:13" s="128" customFormat="1" x14ac:dyDescent="0.25">
      <c r="A50" s="74"/>
      <c r="B50" s="139" t="s">
        <v>564</v>
      </c>
      <c r="C50" s="132"/>
      <c r="D50" s="132"/>
      <c r="E50" s="132"/>
      <c r="F50" s="132"/>
      <c r="G50" s="132"/>
      <c r="H50" s="132"/>
      <c r="I50" s="132"/>
      <c r="J50" s="132"/>
      <c r="K50" s="101"/>
      <c r="L50" s="101"/>
      <c r="M50" s="74"/>
    </row>
    <row r="51" spans="1:13" x14ac:dyDescent="0.25">
      <c r="A51" s="74"/>
      <c r="B51" s="140" t="s">
        <v>566</v>
      </c>
      <c r="C51" s="134"/>
      <c r="D51" s="134"/>
      <c r="E51" s="134"/>
      <c r="F51" s="134"/>
      <c r="G51" s="134"/>
      <c r="H51" s="134"/>
      <c r="I51" s="134"/>
      <c r="J51" s="134"/>
      <c r="K51" s="134"/>
      <c r="L51" s="134"/>
      <c r="M51" s="74"/>
    </row>
    <row r="52" spans="1:13" s="133" customFormat="1" x14ac:dyDescent="0.25">
      <c r="A52" s="74"/>
      <c r="B52" s="140"/>
      <c r="C52" s="134"/>
      <c r="D52" s="134"/>
      <c r="E52" s="134"/>
      <c r="F52" s="134"/>
      <c r="G52" s="134"/>
      <c r="H52" s="134"/>
      <c r="I52" s="134"/>
      <c r="J52" s="134"/>
      <c r="K52" s="134"/>
      <c r="L52" s="134"/>
      <c r="M52" s="74"/>
    </row>
    <row r="53" spans="1:13" x14ac:dyDescent="0.25">
      <c r="A53" s="74"/>
      <c r="B53" s="78" t="s">
        <v>385</v>
      </c>
      <c r="C53" s="134"/>
      <c r="D53" s="134"/>
      <c r="E53" s="134"/>
      <c r="F53" s="134"/>
      <c r="G53" s="134"/>
      <c r="H53" s="134"/>
      <c r="I53" s="134"/>
      <c r="J53" s="134"/>
      <c r="K53" s="134"/>
      <c r="L53" s="134"/>
      <c r="M53" s="74"/>
    </row>
    <row r="54" spans="1:13" x14ac:dyDescent="0.25">
      <c r="A54" s="74"/>
      <c r="B54" s="102" t="s">
        <v>386</v>
      </c>
      <c r="C54" s="134"/>
      <c r="D54" s="134"/>
      <c r="E54" s="134"/>
      <c r="F54" s="134"/>
      <c r="G54" s="134"/>
      <c r="H54" s="134"/>
      <c r="I54" s="134"/>
      <c r="J54" s="134"/>
      <c r="K54" s="134"/>
      <c r="L54" s="134"/>
      <c r="M54" s="74"/>
    </row>
    <row r="55" spans="1:13" x14ac:dyDescent="0.25">
      <c r="A55" s="74"/>
      <c r="B55" s="78"/>
      <c r="C55" s="74"/>
      <c r="D55" s="74"/>
      <c r="E55" s="74"/>
      <c r="F55" s="74"/>
      <c r="G55" s="74"/>
      <c r="H55" s="74"/>
      <c r="I55" s="74"/>
      <c r="J55" s="74"/>
      <c r="K55" s="74"/>
      <c r="L55" s="74"/>
      <c r="M55" s="74"/>
    </row>
    <row r="56" spans="1:13" x14ac:dyDescent="0.25">
      <c r="A56" s="74"/>
      <c r="B56" s="91" t="s">
        <v>387</v>
      </c>
      <c r="C56" s="74"/>
      <c r="D56" s="74"/>
      <c r="E56" s="74"/>
      <c r="F56" s="74"/>
      <c r="G56" s="74"/>
      <c r="H56" s="74"/>
      <c r="I56" s="74"/>
      <c r="J56" s="74"/>
      <c r="K56" s="74"/>
      <c r="L56" s="74"/>
      <c r="M56" s="74"/>
    </row>
    <row r="57" spans="1:13" ht="19.5" customHeight="1" x14ac:dyDescent="0.25">
      <c r="A57" s="74"/>
      <c r="B57" s="161" t="s">
        <v>495</v>
      </c>
      <c r="C57" s="161"/>
      <c r="D57" s="161"/>
      <c r="E57" s="161"/>
      <c r="F57" s="161"/>
      <c r="G57" s="161"/>
      <c r="H57" s="161"/>
      <c r="I57" s="161"/>
      <c r="J57" s="161"/>
      <c r="K57" s="124"/>
      <c r="L57" s="104"/>
      <c r="M57" s="104"/>
    </row>
    <row r="58" spans="1:13" x14ac:dyDescent="0.25">
      <c r="A58" s="74"/>
      <c r="B58" s="74"/>
      <c r="C58" s="74"/>
      <c r="D58" s="74"/>
      <c r="E58" s="74"/>
      <c r="F58" s="74"/>
      <c r="G58" s="74"/>
      <c r="H58" s="74"/>
      <c r="I58" s="74"/>
      <c r="J58" s="74"/>
      <c r="K58" s="74"/>
      <c r="L58" s="74"/>
      <c r="M58" s="74"/>
    </row>
    <row r="59" spans="1:13" x14ac:dyDescent="0.25">
      <c r="A59" s="74"/>
      <c r="B59" s="91" t="s">
        <v>388</v>
      </c>
      <c r="C59" s="74"/>
      <c r="D59" s="103"/>
      <c r="E59" s="74"/>
      <c r="F59" s="74"/>
      <c r="G59" s="74"/>
      <c r="H59" s="74"/>
      <c r="I59" s="74"/>
      <c r="J59" s="74"/>
      <c r="K59" s="74"/>
      <c r="L59" s="74"/>
      <c r="M59" s="74"/>
    </row>
    <row r="60" spans="1:13" s="72" customFormat="1" x14ac:dyDescent="0.25">
      <c r="A60" s="74"/>
      <c r="B60" s="74"/>
      <c r="C60" s="74"/>
      <c r="D60" s="74"/>
      <c r="E60" s="74"/>
      <c r="F60" s="74"/>
      <c r="G60" s="74"/>
      <c r="H60" s="74"/>
      <c r="I60" s="74"/>
      <c r="J60" s="74"/>
      <c r="K60" s="74"/>
      <c r="L60" s="74"/>
      <c r="M60" s="74"/>
    </row>
    <row r="61" spans="1:13" s="72" customFormat="1" x14ac:dyDescent="0.25">
      <c r="A61" s="74"/>
      <c r="B61" s="74"/>
      <c r="C61" s="74"/>
      <c r="D61" s="74"/>
      <c r="E61" s="74"/>
      <c r="F61" s="74"/>
      <c r="G61" s="74"/>
      <c r="H61" s="74"/>
      <c r="I61" s="74"/>
      <c r="J61" s="74"/>
      <c r="K61" s="74"/>
      <c r="L61" s="74"/>
      <c r="M61" s="74"/>
    </row>
    <row r="62" spans="1:13" s="72" customFormat="1" x14ac:dyDescent="0.25">
      <c r="A62" s="74"/>
      <c r="B62" s="74"/>
      <c r="C62" s="74"/>
      <c r="D62" s="74"/>
      <c r="E62" s="74"/>
      <c r="F62" s="74"/>
      <c r="G62" s="74"/>
      <c r="H62" s="74"/>
      <c r="I62" s="74"/>
      <c r="J62" s="74"/>
      <c r="K62" s="74"/>
      <c r="L62" s="74"/>
      <c r="M62" s="74"/>
    </row>
    <row r="63" spans="1:13" s="72" customFormat="1" x14ac:dyDescent="0.25">
      <c r="A63" s="74"/>
      <c r="B63" s="74"/>
      <c r="C63" s="74"/>
      <c r="D63" s="74"/>
      <c r="E63" s="74"/>
      <c r="F63" s="74"/>
      <c r="G63" s="74"/>
      <c r="H63" s="74"/>
      <c r="I63" s="74"/>
      <c r="J63" s="74"/>
      <c r="K63" s="74"/>
      <c r="L63" s="74"/>
      <c r="M63" s="74"/>
    </row>
    <row r="64" spans="1:13" s="72" customFormat="1" x14ac:dyDescent="0.25">
      <c r="A64" s="74"/>
      <c r="B64" s="74"/>
      <c r="C64" s="74"/>
      <c r="D64" s="74"/>
      <c r="E64" s="74"/>
      <c r="F64" s="74"/>
      <c r="G64" s="74"/>
      <c r="H64" s="74"/>
      <c r="I64" s="74"/>
      <c r="J64" s="74"/>
      <c r="K64" s="74"/>
      <c r="L64" s="74"/>
      <c r="M64" s="74"/>
    </row>
    <row r="65" spans="1:13" s="72" customFormat="1" x14ac:dyDescent="0.25">
      <c r="A65" s="74"/>
      <c r="B65" s="74"/>
      <c r="C65" s="74"/>
      <c r="D65" s="74"/>
      <c r="E65" s="74"/>
      <c r="F65" s="74"/>
      <c r="G65" s="74"/>
      <c r="H65" s="74"/>
      <c r="I65" s="74"/>
      <c r="J65" s="74"/>
      <c r="K65" s="74"/>
      <c r="L65" s="74"/>
      <c r="M65" s="74"/>
    </row>
    <row r="66" spans="1:13" s="72" customFormat="1" x14ac:dyDescent="0.25">
      <c r="A66" s="74"/>
      <c r="B66" s="74"/>
      <c r="C66" s="74"/>
      <c r="D66" s="74"/>
      <c r="E66" s="74"/>
      <c r="F66" s="74"/>
      <c r="G66" s="74"/>
      <c r="H66" s="74"/>
      <c r="I66" s="74"/>
      <c r="J66" s="74"/>
      <c r="K66" s="74"/>
      <c r="L66" s="74"/>
      <c r="M66" s="74"/>
    </row>
    <row r="67" spans="1:13" s="72" customFormat="1" x14ac:dyDescent="0.25">
      <c r="A67" s="74"/>
      <c r="B67" s="74"/>
      <c r="C67" s="74"/>
      <c r="D67" s="74"/>
      <c r="E67" s="74"/>
      <c r="F67" s="74"/>
      <c r="G67" s="74"/>
      <c r="H67" s="74"/>
      <c r="I67" s="74"/>
      <c r="J67" s="74"/>
      <c r="K67" s="74"/>
      <c r="L67" s="74"/>
      <c r="M67" s="74"/>
    </row>
    <row r="68" spans="1:13" s="72" customFormat="1" x14ac:dyDescent="0.25">
      <c r="A68" s="74"/>
      <c r="B68" s="74"/>
      <c r="C68" s="74"/>
      <c r="D68" s="74"/>
      <c r="E68" s="74"/>
      <c r="F68" s="74"/>
      <c r="G68" s="74"/>
      <c r="H68" s="74"/>
      <c r="I68" s="74"/>
      <c r="J68" s="74"/>
      <c r="K68" s="74"/>
      <c r="L68" s="74"/>
      <c r="M68" s="74"/>
    </row>
    <row r="69" spans="1:13" s="72" customFormat="1" x14ac:dyDescent="0.25">
      <c r="A69" s="74"/>
      <c r="B69" s="74"/>
      <c r="C69" s="74"/>
      <c r="D69" s="74"/>
      <c r="E69" s="74"/>
      <c r="F69" s="74"/>
      <c r="G69" s="74"/>
      <c r="H69" s="74"/>
      <c r="I69" s="74"/>
      <c r="J69" s="74"/>
      <c r="K69" s="74"/>
      <c r="L69" s="74"/>
      <c r="M69" s="74"/>
    </row>
    <row r="70" spans="1:13" s="72" customFormat="1" x14ac:dyDescent="0.25">
      <c r="A70" s="74"/>
      <c r="B70" s="74"/>
      <c r="C70" s="74"/>
      <c r="D70" s="74"/>
      <c r="E70" s="74"/>
      <c r="F70" s="74"/>
      <c r="G70" s="74"/>
      <c r="H70" s="74"/>
      <c r="I70" s="74"/>
      <c r="J70" s="74"/>
      <c r="K70" s="74"/>
      <c r="L70" s="74"/>
      <c r="M70" s="74"/>
    </row>
    <row r="71" spans="1:13" s="72" customFormat="1" x14ac:dyDescent="0.25">
      <c r="A71" s="74"/>
      <c r="B71" s="74"/>
      <c r="C71" s="74"/>
      <c r="D71" s="74"/>
      <c r="E71" s="74"/>
      <c r="F71" s="74"/>
      <c r="G71" s="74"/>
      <c r="H71" s="74"/>
      <c r="I71" s="74"/>
      <c r="J71" s="74"/>
      <c r="K71" s="74"/>
      <c r="L71" s="74"/>
      <c r="M71" s="74"/>
    </row>
    <row r="72" spans="1:13" s="72" customFormat="1" x14ac:dyDescent="0.25">
      <c r="A72" s="74"/>
      <c r="B72" s="74"/>
      <c r="C72" s="74"/>
      <c r="D72" s="74"/>
      <c r="E72" s="74"/>
      <c r="F72" s="74"/>
      <c r="G72" s="74"/>
      <c r="H72" s="74"/>
      <c r="I72" s="74"/>
      <c r="J72" s="74"/>
      <c r="K72" s="74"/>
      <c r="L72" s="74"/>
      <c r="M72" s="74"/>
    </row>
    <row r="73" spans="1:13" s="72" customFormat="1" x14ac:dyDescent="0.25">
      <c r="A73" s="74"/>
      <c r="B73" s="74"/>
      <c r="C73" s="74"/>
      <c r="D73" s="74"/>
      <c r="E73" s="74"/>
      <c r="F73" s="74"/>
      <c r="G73" s="74"/>
      <c r="H73" s="74"/>
      <c r="I73" s="74"/>
      <c r="J73" s="74"/>
      <c r="K73" s="74"/>
      <c r="L73" s="74"/>
      <c r="M73" s="74"/>
    </row>
    <row r="74" spans="1:13" s="72" customFormat="1" x14ac:dyDescent="0.25">
      <c r="A74" s="74"/>
      <c r="B74" s="74"/>
      <c r="C74" s="74"/>
      <c r="D74" s="74"/>
      <c r="E74" s="74"/>
      <c r="F74" s="74"/>
      <c r="G74" s="74"/>
      <c r="H74" s="74"/>
      <c r="I74" s="74"/>
      <c r="J74" s="74"/>
      <c r="K74" s="74"/>
      <c r="L74" s="74"/>
      <c r="M74" s="74"/>
    </row>
    <row r="75" spans="1:13" s="72" customFormat="1" x14ac:dyDescent="0.25">
      <c r="A75" s="74"/>
      <c r="B75" s="74"/>
      <c r="C75" s="74"/>
      <c r="D75" s="74"/>
      <c r="E75" s="74"/>
      <c r="F75" s="74"/>
      <c r="G75" s="74"/>
      <c r="H75" s="74"/>
      <c r="I75" s="74"/>
      <c r="J75" s="74"/>
      <c r="K75" s="74"/>
      <c r="L75" s="74"/>
      <c r="M75" s="74"/>
    </row>
    <row r="76" spans="1:13" s="72" customFormat="1" x14ac:dyDescent="0.25">
      <c r="A76" s="74"/>
      <c r="B76" s="74"/>
      <c r="C76" s="74"/>
      <c r="D76" s="74"/>
      <c r="E76" s="74"/>
      <c r="F76" s="74"/>
      <c r="G76" s="74"/>
      <c r="H76" s="74"/>
      <c r="I76" s="74"/>
      <c r="J76" s="74"/>
      <c r="K76" s="74"/>
      <c r="L76" s="74"/>
      <c r="M76" s="74"/>
    </row>
    <row r="77" spans="1:13" s="72" customFormat="1" x14ac:dyDescent="0.25">
      <c r="A77" s="74"/>
      <c r="B77" s="74"/>
      <c r="C77" s="74"/>
      <c r="D77" s="74"/>
      <c r="E77" s="74"/>
      <c r="F77" s="74"/>
      <c r="G77" s="74"/>
      <c r="H77" s="74"/>
      <c r="I77" s="74"/>
      <c r="J77" s="74"/>
      <c r="K77" s="74"/>
      <c r="L77" s="74"/>
      <c r="M77" s="74"/>
    </row>
    <row r="78" spans="1:13" s="72" customFormat="1" x14ac:dyDescent="0.25">
      <c r="A78" s="74"/>
      <c r="B78" s="74"/>
      <c r="C78" s="74"/>
      <c r="D78" s="74"/>
      <c r="E78" s="74"/>
      <c r="F78" s="74"/>
      <c r="G78" s="74"/>
      <c r="H78" s="74"/>
      <c r="I78" s="74"/>
      <c r="J78" s="74"/>
      <c r="K78" s="74"/>
      <c r="L78" s="74"/>
      <c r="M78" s="74"/>
    </row>
    <row r="79" spans="1:13" s="72" customFormat="1" x14ac:dyDescent="0.25">
      <c r="A79" s="74"/>
      <c r="B79" s="74"/>
      <c r="C79" s="74"/>
      <c r="D79" s="74"/>
      <c r="E79" s="74"/>
      <c r="F79" s="74"/>
      <c r="G79" s="74"/>
      <c r="H79" s="74"/>
      <c r="I79" s="74"/>
      <c r="J79" s="74"/>
      <c r="K79" s="74"/>
      <c r="L79" s="74"/>
      <c r="M79" s="74"/>
    </row>
    <row r="80" spans="1:13" s="72" customFormat="1" ht="15.75" thickBot="1" x14ac:dyDescent="0.3">
      <c r="A80" s="74"/>
      <c r="B80" s="74"/>
      <c r="C80" s="150"/>
      <c r="D80" s="150"/>
      <c r="E80" s="150"/>
      <c r="F80" s="150"/>
      <c r="G80" s="150"/>
      <c r="H80" s="150"/>
      <c r="I80" s="150"/>
      <c r="J80" s="150"/>
      <c r="K80" s="150"/>
      <c r="L80" s="150"/>
      <c r="M80" s="74"/>
    </row>
    <row r="81" spans="2:13" s="72" customFormat="1" ht="15.75" thickBot="1" x14ac:dyDescent="0.3">
      <c r="B81" s="2" t="s">
        <v>282</v>
      </c>
      <c r="C81" s="2" t="s">
        <v>283</v>
      </c>
      <c r="D81" s="2" t="s">
        <v>39</v>
      </c>
      <c r="E81" s="2" t="s">
        <v>12</v>
      </c>
      <c r="F81" s="2" t="s">
        <v>284</v>
      </c>
      <c r="G81" s="2" t="s">
        <v>403</v>
      </c>
      <c r="H81" s="2" t="s">
        <v>197</v>
      </c>
      <c r="I81" s="2" t="s">
        <v>20</v>
      </c>
      <c r="J81" s="2" t="s">
        <v>285</v>
      </c>
      <c r="K81" s="2" t="s">
        <v>438</v>
      </c>
      <c r="L81" s="2" t="s">
        <v>286</v>
      </c>
      <c r="M81" s="2" t="s">
        <v>80</v>
      </c>
    </row>
    <row r="82" spans="2:13" s="72" customFormat="1" ht="15.75" thickBot="1" x14ac:dyDescent="0.3">
      <c r="B82" s="3" t="s">
        <v>287</v>
      </c>
      <c r="C82" s="107">
        <v>8126</v>
      </c>
      <c r="D82" s="107">
        <v>1597.5</v>
      </c>
      <c r="E82" s="107">
        <v>1894.5</v>
      </c>
      <c r="F82" s="107">
        <v>208.37</v>
      </c>
      <c r="G82" s="107">
        <v>45.329099999999997</v>
      </c>
      <c r="H82" s="107">
        <v>12</v>
      </c>
      <c r="I82" s="107">
        <v>663.9</v>
      </c>
      <c r="J82" s="107">
        <v>368.19</v>
      </c>
      <c r="K82" s="107">
        <v>0</v>
      </c>
      <c r="L82" s="107">
        <v>1</v>
      </c>
      <c r="M82" s="108">
        <v>12916.7891</v>
      </c>
    </row>
    <row r="83" spans="2:13" s="72" customFormat="1" ht="15.75" thickBot="1" x14ac:dyDescent="0.3">
      <c r="B83" s="3" t="s">
        <v>53</v>
      </c>
      <c r="C83" s="107">
        <v>0</v>
      </c>
      <c r="D83" s="108">
        <v>0</v>
      </c>
      <c r="E83" s="107">
        <v>34</v>
      </c>
      <c r="F83" s="108">
        <v>30</v>
      </c>
      <c r="G83" s="107">
        <v>0</v>
      </c>
      <c r="H83" s="108">
        <v>0</v>
      </c>
      <c r="I83" s="107">
        <v>0</v>
      </c>
      <c r="J83" s="108">
        <v>0</v>
      </c>
      <c r="K83" s="107">
        <v>0</v>
      </c>
      <c r="L83" s="107">
        <v>0</v>
      </c>
      <c r="M83" s="108">
        <v>64</v>
      </c>
    </row>
    <row r="84" spans="2:13" s="72" customFormat="1" ht="15.75" thickBot="1" x14ac:dyDescent="0.3">
      <c r="B84" s="3" t="s">
        <v>288</v>
      </c>
      <c r="C84" s="107">
        <v>8126</v>
      </c>
      <c r="D84" s="108">
        <v>1597.5</v>
      </c>
      <c r="E84" s="107">
        <v>1860.5</v>
      </c>
      <c r="F84" s="108">
        <v>178.37</v>
      </c>
      <c r="G84" s="107">
        <v>45.329099999999997</v>
      </c>
      <c r="H84" s="108">
        <v>12</v>
      </c>
      <c r="I84" s="107">
        <v>663.9</v>
      </c>
      <c r="J84" s="108">
        <v>368.19</v>
      </c>
      <c r="K84" s="107">
        <v>0</v>
      </c>
      <c r="L84" s="107">
        <v>1</v>
      </c>
      <c r="M84" s="108">
        <v>12852.7891</v>
      </c>
    </row>
    <row r="85" spans="2:13" s="72" customFormat="1" ht="15.75" thickBot="1" x14ac:dyDescent="0.3">
      <c r="B85" s="3" t="s">
        <v>289</v>
      </c>
      <c r="C85" s="107">
        <v>0</v>
      </c>
      <c r="D85" s="108">
        <v>0</v>
      </c>
      <c r="E85" s="107">
        <v>0</v>
      </c>
      <c r="F85" s="108">
        <v>0</v>
      </c>
      <c r="G85" s="107">
        <v>1188.2</v>
      </c>
      <c r="H85" s="108">
        <v>676.7</v>
      </c>
      <c r="I85" s="107">
        <v>4.3</v>
      </c>
      <c r="J85" s="108">
        <v>24</v>
      </c>
      <c r="K85" s="107">
        <v>2</v>
      </c>
      <c r="L85" s="107">
        <v>0</v>
      </c>
      <c r="M85" s="108">
        <v>1895.2</v>
      </c>
    </row>
    <row r="86" spans="2:13" s="72" customFormat="1" ht="15.75" thickBot="1" x14ac:dyDescent="0.3">
      <c r="B86" s="3" t="s">
        <v>290</v>
      </c>
      <c r="C86" s="107">
        <v>0</v>
      </c>
      <c r="D86" s="108">
        <v>0</v>
      </c>
      <c r="E86" s="107">
        <v>1000</v>
      </c>
      <c r="F86" s="108">
        <v>0</v>
      </c>
      <c r="G86" s="107">
        <v>7437.2381999999998</v>
      </c>
      <c r="H86" s="108">
        <v>1816.4</v>
      </c>
      <c r="I86" s="107">
        <v>250</v>
      </c>
      <c r="J86" s="108">
        <v>189.6</v>
      </c>
      <c r="K86" s="107">
        <v>80</v>
      </c>
      <c r="L86" s="107">
        <v>70</v>
      </c>
      <c r="M86" s="108">
        <v>9843.2381999999998</v>
      </c>
    </row>
    <row r="87" spans="2:13" s="72" customFormat="1" ht="15.75" thickBot="1" x14ac:dyDescent="0.3">
      <c r="B87" s="3" t="s">
        <v>131</v>
      </c>
      <c r="C87" s="107">
        <v>0</v>
      </c>
      <c r="D87" s="108">
        <v>0</v>
      </c>
      <c r="E87" s="107">
        <v>0</v>
      </c>
      <c r="F87" s="108">
        <v>0</v>
      </c>
      <c r="G87" s="107">
        <v>0</v>
      </c>
      <c r="H87" s="108">
        <v>0</v>
      </c>
      <c r="I87" s="107">
        <v>0</v>
      </c>
      <c r="J87" s="108">
        <v>0</v>
      </c>
      <c r="K87" s="107">
        <v>0</v>
      </c>
      <c r="L87" s="107">
        <v>0</v>
      </c>
      <c r="M87" s="108">
        <v>0</v>
      </c>
    </row>
    <row r="88" spans="2:13" s="72" customFormat="1" ht="15" customHeight="1" x14ac:dyDescent="0.25">
      <c r="B88" s="159" t="s">
        <v>291</v>
      </c>
      <c r="C88" s="160"/>
      <c r="D88" s="160"/>
      <c r="E88" s="160"/>
      <c r="F88" s="160"/>
      <c r="G88" s="160"/>
      <c r="H88" s="160"/>
      <c r="I88" s="160"/>
      <c r="J88" s="160"/>
      <c r="K88" s="160"/>
      <c r="L88" s="114"/>
    </row>
    <row r="89" spans="2:13" ht="15" customHeight="1" x14ac:dyDescent="0.25">
      <c r="B89" s="159" t="s">
        <v>410</v>
      </c>
      <c r="C89" s="160"/>
      <c r="D89" s="160"/>
      <c r="E89" s="160"/>
      <c r="F89" s="160"/>
      <c r="G89" s="160"/>
      <c r="H89" s="160"/>
      <c r="I89" s="160"/>
      <c r="J89" s="160"/>
      <c r="K89" s="160"/>
    </row>
    <row r="90" spans="2:13" x14ac:dyDescent="0.25">
      <c r="C90" s="123"/>
      <c r="D90" s="123"/>
      <c r="E90" s="123"/>
      <c r="F90" s="123"/>
      <c r="G90" s="123"/>
      <c r="H90" s="123"/>
      <c r="I90" s="123"/>
      <c r="J90" s="123"/>
      <c r="K90" s="123"/>
      <c r="L90" s="123"/>
      <c r="M90" s="123"/>
    </row>
    <row r="91" spans="2:13" x14ac:dyDescent="0.25">
      <c r="C91" s="123"/>
      <c r="D91" s="123"/>
      <c r="E91" s="123"/>
      <c r="F91" s="123"/>
      <c r="G91" s="123"/>
      <c r="H91" s="123"/>
      <c r="I91" s="123"/>
      <c r="J91" s="123"/>
      <c r="K91" s="123"/>
      <c r="L91" s="123"/>
      <c r="M91" s="123"/>
    </row>
    <row r="92" spans="2:13" x14ac:dyDescent="0.25">
      <c r="C92" s="123"/>
      <c r="D92" s="123"/>
      <c r="E92" s="123"/>
      <c r="F92" s="123"/>
      <c r="G92" s="123"/>
      <c r="H92" s="123"/>
      <c r="I92" s="123"/>
      <c r="J92" s="123"/>
      <c r="K92" s="123"/>
      <c r="L92" s="123"/>
      <c r="M92" s="123"/>
    </row>
    <row r="93" spans="2:13" x14ac:dyDescent="0.25">
      <c r="C93" s="123"/>
      <c r="D93" s="123"/>
      <c r="E93" s="123"/>
      <c r="F93" s="123"/>
      <c r="G93" s="123"/>
      <c r="H93" s="123"/>
      <c r="I93" s="123"/>
      <c r="J93" s="123"/>
      <c r="K93" s="123"/>
      <c r="L93" s="123"/>
      <c r="M93" s="123"/>
    </row>
    <row r="94" spans="2:13" x14ac:dyDescent="0.25">
      <c r="C94" s="123"/>
      <c r="D94" s="123"/>
      <c r="E94" s="123"/>
      <c r="F94" s="123"/>
      <c r="G94" s="123"/>
      <c r="H94" s="123"/>
      <c r="I94" s="123"/>
      <c r="J94" s="123"/>
      <c r="K94" s="123"/>
      <c r="L94" s="123"/>
      <c r="M94" s="123"/>
    </row>
    <row r="95" spans="2:13" x14ac:dyDescent="0.25">
      <c r="C95" s="123"/>
      <c r="D95" s="123"/>
      <c r="E95" s="123"/>
      <c r="F95" s="123"/>
      <c r="G95" s="123"/>
      <c r="H95" s="123"/>
      <c r="I95" s="123"/>
      <c r="J95" s="123"/>
      <c r="K95" s="123"/>
      <c r="L95" s="123"/>
      <c r="M95" s="123"/>
    </row>
    <row r="96" spans="2:13" x14ac:dyDescent="0.25">
      <c r="C96" s="111"/>
      <c r="D96" s="111"/>
      <c r="E96" s="111"/>
      <c r="F96" s="111"/>
      <c r="G96" s="111"/>
      <c r="H96" s="111"/>
      <c r="I96" s="111"/>
      <c r="J96" s="111"/>
      <c r="K96" s="111"/>
      <c r="L96" s="111"/>
      <c r="M96" s="111"/>
    </row>
    <row r="97" spans="3:13" x14ac:dyDescent="0.25">
      <c r="C97" s="111"/>
      <c r="D97" s="111"/>
      <c r="E97" s="111"/>
      <c r="F97" s="111"/>
      <c r="G97" s="111"/>
      <c r="H97" s="111"/>
      <c r="I97" s="111"/>
      <c r="J97" s="111"/>
      <c r="K97" s="111"/>
      <c r="L97" s="111"/>
      <c r="M97" s="111"/>
    </row>
  </sheetData>
  <mergeCells count="9">
    <mergeCell ref="B48:M48"/>
    <mergeCell ref="B89:K89"/>
    <mergeCell ref="B88:K88"/>
    <mergeCell ref="B57:J57"/>
    <mergeCell ref="B5:I5"/>
    <mergeCell ref="B37:F37"/>
    <mergeCell ref="B42:M42"/>
    <mergeCell ref="B46:K46"/>
    <mergeCell ref="B39:J39"/>
  </mergeCells>
  <hyperlinks>
    <hyperlink ref="B5" r:id="rId1"/>
  </hyperlinks>
  <pageMargins left="0.7" right="0.7" top="0.75" bottom="0.75" header="0.3" footer="0.3"/>
  <pageSetup paperSize="9" orientation="portrait" horizontalDpi="300" verticalDpi="30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111"/>
  <sheetViews>
    <sheetView showGridLines="0" workbookViewId="0">
      <pane ySplit="1" topLeftCell="A84" activePane="bottomLeft" state="frozen"/>
      <selection pane="bottomLeft"/>
    </sheetView>
  </sheetViews>
  <sheetFormatPr defaultRowHeight="15" x14ac:dyDescent="0.25"/>
  <cols>
    <col min="1" max="1" width="4.7109375" customWidth="1"/>
    <col min="12" max="12" width="13.28515625" customWidth="1"/>
  </cols>
  <sheetData>
    <row r="1" spans="2:12" ht="20.25" thickBot="1" x14ac:dyDescent="0.35">
      <c r="B1" s="1" t="s">
        <v>0</v>
      </c>
    </row>
    <row r="2" spans="2:12" x14ac:dyDescent="0.25">
      <c r="B2" s="90" t="s">
        <v>340</v>
      </c>
      <c r="C2" s="74"/>
      <c r="D2" s="74"/>
      <c r="E2" s="90"/>
      <c r="F2" s="90"/>
      <c r="G2" s="90"/>
      <c r="H2" s="90"/>
      <c r="I2" s="90"/>
      <c r="J2" s="90"/>
      <c r="K2" s="90"/>
      <c r="L2" s="90"/>
    </row>
    <row r="3" spans="2:12" x14ac:dyDescent="0.25">
      <c r="B3" s="74"/>
      <c r="C3" s="74"/>
      <c r="D3" s="74"/>
      <c r="E3" s="90"/>
      <c r="F3" s="90"/>
      <c r="G3" s="90"/>
      <c r="H3" s="90"/>
      <c r="I3" s="90"/>
      <c r="J3" s="90"/>
      <c r="K3" s="90"/>
      <c r="L3" s="90"/>
    </row>
    <row r="4" spans="2:12" x14ac:dyDescent="0.25">
      <c r="B4" s="91" t="s">
        <v>341</v>
      </c>
      <c r="C4" s="74"/>
      <c r="D4" s="92">
        <v>41263</v>
      </c>
      <c r="E4" s="90"/>
      <c r="F4" s="90"/>
      <c r="G4" s="90"/>
      <c r="H4" s="90"/>
      <c r="I4" s="90"/>
      <c r="J4" s="90"/>
      <c r="K4" s="90"/>
      <c r="L4" s="90"/>
    </row>
    <row r="5" spans="2:12" ht="28.5" customHeight="1" x14ac:dyDescent="0.25">
      <c r="B5" s="168" t="s">
        <v>342</v>
      </c>
      <c r="C5" s="167"/>
      <c r="D5" s="167"/>
      <c r="E5" s="167"/>
      <c r="F5" s="167"/>
      <c r="G5" s="167"/>
      <c r="H5" s="167"/>
      <c r="I5" s="167"/>
      <c r="J5" s="167"/>
      <c r="K5" s="167"/>
      <c r="L5" s="90"/>
    </row>
    <row r="6" spans="2:12" ht="54.75" customHeight="1" x14ac:dyDescent="0.25">
      <c r="B6" s="168" t="s">
        <v>343</v>
      </c>
      <c r="C6" s="167"/>
      <c r="D6" s="167"/>
      <c r="E6" s="167"/>
      <c r="F6" s="167"/>
      <c r="G6" s="167"/>
      <c r="H6" s="167"/>
      <c r="I6" s="167"/>
      <c r="J6" s="167"/>
      <c r="K6" s="167"/>
      <c r="L6" s="90"/>
    </row>
    <row r="7" spans="2:12" ht="43.5" customHeight="1" x14ac:dyDescent="0.25">
      <c r="B7" s="168" t="s">
        <v>344</v>
      </c>
      <c r="C7" s="167"/>
      <c r="D7" s="167"/>
      <c r="E7" s="167"/>
      <c r="F7" s="167"/>
      <c r="G7" s="167"/>
      <c r="H7" s="167"/>
      <c r="I7" s="167"/>
      <c r="J7" s="167"/>
      <c r="K7" s="167"/>
      <c r="L7" s="90"/>
    </row>
    <row r="8" spans="2:12" x14ac:dyDescent="0.25">
      <c r="B8" s="90"/>
      <c r="C8" s="90"/>
      <c r="D8" s="90"/>
      <c r="E8" s="90"/>
      <c r="F8" s="90"/>
      <c r="G8" s="90"/>
      <c r="H8" s="90"/>
      <c r="I8" s="90"/>
      <c r="J8" s="90"/>
      <c r="K8" s="90"/>
      <c r="L8" s="90"/>
    </row>
    <row r="9" spans="2:12" x14ac:dyDescent="0.25">
      <c r="B9" s="91" t="s">
        <v>341</v>
      </c>
      <c r="C9" s="90"/>
      <c r="D9" s="92">
        <v>41327</v>
      </c>
      <c r="E9" s="90"/>
      <c r="F9" s="90"/>
      <c r="G9" s="90"/>
      <c r="H9" s="90"/>
      <c r="I9" s="90"/>
      <c r="J9" s="90"/>
      <c r="K9" s="90"/>
      <c r="L9" s="90"/>
    </row>
    <row r="10" spans="2:12" ht="28.5" customHeight="1" x14ac:dyDescent="0.25">
      <c r="B10" s="167" t="s">
        <v>345</v>
      </c>
      <c r="C10" s="167"/>
      <c r="D10" s="167"/>
      <c r="E10" s="167"/>
      <c r="F10" s="167"/>
      <c r="G10" s="167"/>
      <c r="H10" s="167"/>
      <c r="I10" s="167"/>
      <c r="J10" s="167"/>
      <c r="K10" s="167"/>
      <c r="L10" s="90"/>
    </row>
    <row r="11" spans="2:12" ht="28.5" customHeight="1" x14ac:dyDescent="0.25">
      <c r="B11" s="167" t="s">
        <v>346</v>
      </c>
      <c r="C11" s="167"/>
      <c r="D11" s="167"/>
      <c r="E11" s="167"/>
      <c r="F11" s="167"/>
      <c r="G11" s="167"/>
      <c r="H11" s="167"/>
      <c r="I11" s="167"/>
      <c r="J11" s="167"/>
      <c r="K11" s="167"/>
      <c r="L11" s="90"/>
    </row>
    <row r="12" spans="2:12" x14ac:dyDescent="0.25">
      <c r="B12" s="90"/>
      <c r="C12" s="90"/>
      <c r="D12" s="90"/>
      <c r="E12" s="90"/>
      <c r="F12" s="90"/>
      <c r="G12" s="90"/>
      <c r="H12" s="90"/>
      <c r="I12" s="90"/>
      <c r="J12" s="90"/>
      <c r="K12" s="90"/>
      <c r="L12" s="90"/>
    </row>
    <row r="13" spans="2:12" x14ac:dyDescent="0.25">
      <c r="B13" s="91" t="s">
        <v>341</v>
      </c>
      <c r="C13" s="90"/>
      <c r="D13" s="92">
        <v>41455</v>
      </c>
      <c r="E13" s="90"/>
      <c r="F13" s="90"/>
      <c r="G13" s="90"/>
      <c r="H13" s="90"/>
      <c r="I13" s="90"/>
      <c r="J13" s="90"/>
      <c r="K13" s="90"/>
      <c r="L13" s="90"/>
    </row>
    <row r="14" spans="2:12" ht="54.75" customHeight="1" x14ac:dyDescent="0.25">
      <c r="B14" s="167" t="s">
        <v>347</v>
      </c>
      <c r="C14" s="167"/>
      <c r="D14" s="167"/>
      <c r="E14" s="167"/>
      <c r="F14" s="167"/>
      <c r="G14" s="167"/>
      <c r="H14" s="167"/>
      <c r="I14" s="167"/>
      <c r="J14" s="167"/>
      <c r="K14" s="167"/>
      <c r="L14" s="90"/>
    </row>
    <row r="15" spans="2:12" ht="28.5" customHeight="1" x14ac:dyDescent="0.25">
      <c r="B15" s="167" t="s">
        <v>348</v>
      </c>
      <c r="C15" s="167"/>
      <c r="D15" s="167"/>
      <c r="E15" s="167"/>
      <c r="F15" s="167"/>
      <c r="G15" s="167"/>
      <c r="H15" s="167"/>
      <c r="I15" s="167"/>
      <c r="J15" s="167"/>
      <c r="K15" s="167"/>
      <c r="L15" s="90"/>
    </row>
    <row r="16" spans="2:12" ht="28.5" customHeight="1" x14ac:dyDescent="0.25">
      <c r="B16" s="167" t="s">
        <v>349</v>
      </c>
      <c r="C16" s="167"/>
      <c r="D16" s="167"/>
      <c r="E16" s="167"/>
      <c r="F16" s="167"/>
      <c r="G16" s="167"/>
      <c r="H16" s="167"/>
      <c r="I16" s="167"/>
      <c r="J16" s="167"/>
      <c r="K16" s="167"/>
      <c r="L16" s="90"/>
    </row>
    <row r="17" spans="2:12" x14ac:dyDescent="0.25">
      <c r="B17" s="90"/>
      <c r="C17" s="90"/>
      <c r="D17" s="90"/>
      <c r="E17" s="90"/>
      <c r="F17" s="90"/>
      <c r="G17" s="90"/>
      <c r="H17" s="90"/>
      <c r="I17" s="90"/>
      <c r="J17" s="90"/>
      <c r="K17" s="90"/>
      <c r="L17" s="90"/>
    </row>
    <row r="18" spans="2:12" x14ac:dyDescent="0.25">
      <c r="B18" s="91" t="s">
        <v>341</v>
      </c>
      <c r="C18" s="90"/>
      <c r="D18" s="92">
        <v>41593</v>
      </c>
      <c r="E18" s="90"/>
      <c r="F18" s="90"/>
      <c r="G18" s="90"/>
      <c r="H18" s="90"/>
      <c r="I18" s="90"/>
      <c r="J18" s="90"/>
      <c r="K18" s="90"/>
      <c r="L18" s="90"/>
    </row>
    <row r="19" spans="2:12" ht="43.5" customHeight="1" x14ac:dyDescent="0.25">
      <c r="B19" s="167" t="s">
        <v>350</v>
      </c>
      <c r="C19" s="167"/>
      <c r="D19" s="167"/>
      <c r="E19" s="167"/>
      <c r="F19" s="167"/>
      <c r="G19" s="167"/>
      <c r="H19" s="167"/>
      <c r="I19" s="167"/>
      <c r="J19" s="167"/>
      <c r="K19" s="167"/>
      <c r="L19" s="90"/>
    </row>
    <row r="20" spans="2:12" x14ac:dyDescent="0.25">
      <c r="B20" s="90"/>
      <c r="C20" s="90"/>
      <c r="D20" s="90"/>
      <c r="E20" s="90"/>
      <c r="F20" s="90"/>
      <c r="G20" s="90"/>
      <c r="H20" s="90"/>
      <c r="I20" s="90"/>
      <c r="J20" s="90"/>
      <c r="K20" s="90"/>
      <c r="L20" s="90"/>
    </row>
    <row r="21" spans="2:12" x14ac:dyDescent="0.25">
      <c r="B21" s="91" t="s">
        <v>341</v>
      </c>
      <c r="C21" s="90"/>
      <c r="D21" s="92">
        <v>41698</v>
      </c>
      <c r="E21" s="90"/>
      <c r="F21" s="90"/>
      <c r="G21" s="90"/>
      <c r="H21" s="90"/>
      <c r="I21" s="90"/>
      <c r="J21" s="90"/>
      <c r="K21" s="90"/>
      <c r="L21" s="90"/>
    </row>
    <row r="22" spans="2:12" ht="28.5" customHeight="1" x14ac:dyDescent="0.25">
      <c r="B22" s="167" t="s">
        <v>351</v>
      </c>
      <c r="C22" s="167"/>
      <c r="D22" s="167"/>
      <c r="E22" s="167"/>
      <c r="F22" s="167"/>
      <c r="G22" s="167"/>
      <c r="H22" s="167"/>
      <c r="I22" s="167"/>
      <c r="J22" s="167"/>
      <c r="K22" s="167"/>
      <c r="L22" s="90"/>
    </row>
    <row r="23" spans="2:12" x14ac:dyDescent="0.25">
      <c r="B23" s="93"/>
      <c r="C23" s="93"/>
      <c r="D23" s="93"/>
      <c r="E23" s="93"/>
      <c r="F23" s="93"/>
      <c r="G23" s="93"/>
      <c r="H23" s="93"/>
      <c r="I23" s="93"/>
      <c r="J23" s="93"/>
      <c r="K23" s="93"/>
      <c r="L23" s="90"/>
    </row>
    <row r="24" spans="2:12" x14ac:dyDescent="0.25">
      <c r="B24" s="91" t="s">
        <v>341</v>
      </c>
      <c r="C24" s="90"/>
      <c r="D24" s="92">
        <v>41789</v>
      </c>
      <c r="E24" s="90"/>
      <c r="F24" s="90"/>
      <c r="G24" s="90"/>
      <c r="H24" s="90"/>
      <c r="I24" s="90"/>
      <c r="J24" s="90"/>
      <c r="K24" s="90"/>
      <c r="L24" s="90"/>
    </row>
    <row r="25" spans="2:12" ht="28.5" customHeight="1" x14ac:dyDescent="0.25">
      <c r="B25" s="94" t="s">
        <v>352</v>
      </c>
      <c r="C25" s="95"/>
      <c r="D25" s="96"/>
      <c r="E25" s="95"/>
      <c r="F25" s="95"/>
      <c r="G25" s="95"/>
      <c r="H25" s="95"/>
      <c r="I25" s="95"/>
      <c r="J25" s="95"/>
      <c r="K25" s="95"/>
      <c r="L25" s="90"/>
    </row>
    <row r="26" spans="2:12" ht="28.5" customHeight="1" x14ac:dyDescent="0.25">
      <c r="B26" s="94" t="s">
        <v>353</v>
      </c>
      <c r="C26" s="94"/>
      <c r="D26" s="94"/>
      <c r="E26" s="94"/>
      <c r="F26" s="94"/>
      <c r="G26" s="94"/>
      <c r="H26" s="94"/>
      <c r="I26" s="94"/>
      <c r="J26" s="94"/>
      <c r="K26" s="94"/>
      <c r="L26" s="90"/>
    </row>
    <row r="27" spans="2:12" ht="28.5" customHeight="1" x14ac:dyDescent="0.25">
      <c r="B27" s="94" t="s">
        <v>354</v>
      </c>
      <c r="C27" s="94"/>
      <c r="D27" s="94"/>
      <c r="E27" s="94"/>
      <c r="F27" s="94"/>
      <c r="G27" s="94"/>
      <c r="H27" s="94"/>
      <c r="I27" s="94"/>
      <c r="J27" s="94"/>
      <c r="K27" s="94"/>
      <c r="L27" s="90"/>
    </row>
    <row r="28" spans="2:12" ht="28.5" customHeight="1" x14ac:dyDescent="0.25">
      <c r="B28" s="167" t="s">
        <v>355</v>
      </c>
      <c r="C28" s="167"/>
      <c r="D28" s="167"/>
      <c r="E28" s="167"/>
      <c r="F28" s="167"/>
      <c r="G28" s="167"/>
      <c r="H28" s="167"/>
      <c r="I28" s="167"/>
      <c r="J28" s="167"/>
      <c r="K28" s="167"/>
      <c r="L28" s="90"/>
    </row>
    <row r="29" spans="2:12" ht="54.75" customHeight="1" x14ac:dyDescent="0.25">
      <c r="B29" s="167" t="s">
        <v>356</v>
      </c>
      <c r="C29" s="167"/>
      <c r="D29" s="167"/>
      <c r="E29" s="167"/>
      <c r="F29" s="167"/>
      <c r="G29" s="167"/>
      <c r="H29" s="167"/>
      <c r="I29" s="167"/>
      <c r="J29" s="167"/>
      <c r="K29" s="167"/>
      <c r="L29" s="90"/>
    </row>
    <row r="30" spans="2:12" ht="43.5" customHeight="1" x14ac:dyDescent="0.25">
      <c r="B30" s="167" t="s">
        <v>357</v>
      </c>
      <c r="C30" s="167"/>
      <c r="D30" s="167"/>
      <c r="E30" s="167"/>
      <c r="F30" s="167"/>
      <c r="G30" s="167"/>
      <c r="H30" s="167"/>
      <c r="I30" s="167"/>
      <c r="J30" s="167"/>
      <c r="K30" s="167"/>
      <c r="L30" s="90"/>
    </row>
    <row r="31" spans="2:12" x14ac:dyDescent="0.25">
      <c r="B31" s="90"/>
      <c r="C31" s="90"/>
      <c r="D31" s="90"/>
      <c r="E31" s="90"/>
      <c r="F31" s="90"/>
      <c r="G31" s="90"/>
      <c r="H31" s="90"/>
      <c r="I31" s="90"/>
      <c r="J31" s="90"/>
      <c r="K31" s="90"/>
      <c r="L31" s="90"/>
    </row>
    <row r="32" spans="2:12" x14ac:dyDescent="0.25">
      <c r="B32" s="91" t="s">
        <v>341</v>
      </c>
      <c r="C32" s="90"/>
      <c r="D32" s="92">
        <v>41858</v>
      </c>
      <c r="E32" s="90"/>
      <c r="F32" s="90"/>
      <c r="G32" s="90"/>
      <c r="H32" s="90"/>
      <c r="I32" s="90"/>
      <c r="J32" s="90"/>
      <c r="K32" s="90"/>
      <c r="L32" s="90"/>
    </row>
    <row r="33" spans="2:12" ht="28.5" customHeight="1" x14ac:dyDescent="0.25">
      <c r="B33" s="169" t="s">
        <v>358</v>
      </c>
      <c r="C33" s="169"/>
      <c r="D33" s="169"/>
      <c r="E33" s="169"/>
      <c r="F33" s="169"/>
      <c r="G33" s="169"/>
      <c r="H33" s="169"/>
      <c r="I33" s="169"/>
      <c r="J33" s="169"/>
      <c r="K33" s="169"/>
      <c r="L33" s="90"/>
    </row>
    <row r="34" spans="2:12" ht="28.5" customHeight="1" x14ac:dyDescent="0.25">
      <c r="B34" s="169" t="s">
        <v>359</v>
      </c>
      <c r="C34" s="169"/>
      <c r="D34" s="169"/>
      <c r="E34" s="169"/>
      <c r="F34" s="169"/>
      <c r="G34" s="169"/>
      <c r="H34" s="169"/>
      <c r="I34" s="169"/>
      <c r="J34" s="169"/>
      <c r="K34" s="169"/>
      <c r="L34" s="90"/>
    </row>
    <row r="35" spans="2:12" x14ac:dyDescent="0.25">
      <c r="B35" s="90"/>
      <c r="C35" s="90"/>
      <c r="D35" s="90"/>
      <c r="E35" s="90"/>
      <c r="F35" s="90"/>
      <c r="G35" s="90"/>
      <c r="H35" s="90"/>
      <c r="I35" s="90"/>
      <c r="J35" s="90"/>
      <c r="K35" s="90"/>
      <c r="L35" s="90"/>
    </row>
    <row r="36" spans="2:12" x14ac:dyDescent="0.25">
      <c r="B36" s="91" t="s">
        <v>341</v>
      </c>
      <c r="C36" s="90"/>
      <c r="D36" s="92">
        <v>41983</v>
      </c>
      <c r="E36" s="90"/>
      <c r="F36" s="90"/>
      <c r="G36" s="90"/>
      <c r="H36" s="90"/>
      <c r="I36" s="90"/>
      <c r="J36" s="90"/>
      <c r="K36" s="90"/>
      <c r="L36" s="90"/>
    </row>
    <row r="37" spans="2:12" ht="28.5" customHeight="1" x14ac:dyDescent="0.25">
      <c r="B37" s="167" t="s">
        <v>360</v>
      </c>
      <c r="C37" s="167"/>
      <c r="D37" s="167"/>
      <c r="E37" s="167"/>
      <c r="F37" s="167"/>
      <c r="G37" s="167"/>
      <c r="H37" s="167"/>
      <c r="I37" s="167"/>
      <c r="J37" s="167"/>
      <c r="K37" s="167"/>
      <c r="L37" s="90"/>
    </row>
    <row r="38" spans="2:12" x14ac:dyDescent="0.25">
      <c r="B38" s="97"/>
      <c r="C38" s="97"/>
      <c r="D38" s="97"/>
      <c r="E38" s="97"/>
      <c r="F38" s="97"/>
      <c r="G38" s="97"/>
      <c r="H38" s="97"/>
      <c r="I38" s="97"/>
      <c r="J38" s="97"/>
      <c r="K38" s="97"/>
      <c r="L38" s="90"/>
    </row>
    <row r="39" spans="2:12" x14ac:dyDescent="0.25">
      <c r="B39" s="91" t="s">
        <v>341</v>
      </c>
      <c r="C39" s="90"/>
      <c r="D39" s="92">
        <v>42109</v>
      </c>
      <c r="E39" s="90"/>
      <c r="F39" s="90"/>
      <c r="G39" s="90"/>
      <c r="H39" s="90"/>
      <c r="I39" s="90"/>
      <c r="J39" s="90"/>
      <c r="K39" s="90"/>
      <c r="L39" s="90"/>
    </row>
    <row r="40" spans="2:12" ht="28.5" customHeight="1" x14ac:dyDescent="0.25">
      <c r="B40" s="167" t="s">
        <v>361</v>
      </c>
      <c r="C40" s="167"/>
      <c r="D40" s="167"/>
      <c r="E40" s="167"/>
      <c r="F40" s="167"/>
      <c r="G40" s="167"/>
      <c r="H40" s="167"/>
      <c r="I40" s="167"/>
      <c r="J40" s="167"/>
      <c r="K40" s="167"/>
      <c r="L40" s="90"/>
    </row>
    <row r="41" spans="2:12" ht="28.5" customHeight="1" x14ac:dyDescent="0.25">
      <c r="B41" s="168" t="s">
        <v>362</v>
      </c>
      <c r="C41" s="167"/>
      <c r="D41" s="167"/>
      <c r="E41" s="167"/>
      <c r="F41" s="167"/>
      <c r="G41" s="167"/>
      <c r="H41" s="167"/>
      <c r="I41" s="167"/>
      <c r="J41" s="167"/>
      <c r="K41" s="167"/>
      <c r="L41" s="90"/>
    </row>
    <row r="42" spans="2:12" x14ac:dyDescent="0.25">
      <c r="B42" s="90"/>
      <c r="C42" s="90"/>
      <c r="D42" s="90"/>
      <c r="E42" s="90"/>
      <c r="F42" s="90"/>
      <c r="G42" s="90"/>
      <c r="H42" s="90"/>
      <c r="I42" s="90"/>
      <c r="J42" s="90"/>
      <c r="K42" s="90"/>
      <c r="L42" s="90"/>
    </row>
    <row r="43" spans="2:12" x14ac:dyDescent="0.25">
      <c r="B43" s="91" t="s">
        <v>341</v>
      </c>
      <c r="C43" s="90"/>
      <c r="D43" s="92">
        <v>42229</v>
      </c>
      <c r="E43" s="90"/>
      <c r="F43" s="90"/>
      <c r="G43" s="90"/>
      <c r="H43" s="90"/>
      <c r="I43" s="90"/>
      <c r="J43" s="90"/>
      <c r="K43" s="90"/>
      <c r="L43" s="90"/>
    </row>
    <row r="44" spans="2:12" ht="28.5" customHeight="1" x14ac:dyDescent="0.25">
      <c r="B44" s="167" t="s">
        <v>363</v>
      </c>
      <c r="C44" s="167"/>
      <c r="D44" s="167"/>
      <c r="E44" s="167"/>
      <c r="F44" s="167"/>
      <c r="G44" s="167"/>
      <c r="H44" s="167"/>
      <c r="I44" s="167"/>
      <c r="J44" s="167"/>
      <c r="K44" s="167"/>
      <c r="L44" s="90"/>
    </row>
    <row r="45" spans="2:12" x14ac:dyDescent="0.25">
      <c r="B45" s="90"/>
      <c r="C45" s="90"/>
      <c r="D45" s="90"/>
      <c r="E45" s="90"/>
      <c r="F45" s="90"/>
      <c r="G45" s="90"/>
      <c r="H45" s="90"/>
      <c r="I45" s="90"/>
      <c r="J45" s="90"/>
      <c r="K45" s="90"/>
      <c r="L45" s="90"/>
    </row>
    <row r="46" spans="2:12" x14ac:dyDescent="0.25">
      <c r="B46" s="91" t="s">
        <v>341</v>
      </c>
      <c r="C46" s="90"/>
      <c r="D46" s="92">
        <v>42432</v>
      </c>
      <c r="E46" s="90"/>
      <c r="F46" s="90"/>
      <c r="G46" s="90"/>
      <c r="H46" s="90"/>
      <c r="I46" s="90"/>
      <c r="J46" s="90"/>
      <c r="K46" s="90"/>
      <c r="L46" s="90"/>
    </row>
    <row r="47" spans="2:12" ht="28.5" customHeight="1" x14ac:dyDescent="0.25">
      <c r="B47" s="170" t="s">
        <v>364</v>
      </c>
      <c r="C47" s="170"/>
      <c r="D47" s="170"/>
      <c r="E47" s="170"/>
      <c r="F47" s="170"/>
      <c r="G47" s="170"/>
      <c r="H47" s="170"/>
      <c r="I47" s="170"/>
      <c r="J47" s="170"/>
      <c r="K47" s="170"/>
      <c r="L47" s="170"/>
    </row>
    <row r="48" spans="2:12" ht="28.5" customHeight="1" x14ac:dyDescent="0.25">
      <c r="B48" s="158" t="s">
        <v>365</v>
      </c>
      <c r="C48" s="158"/>
      <c r="D48" s="158"/>
      <c r="E48" s="158"/>
      <c r="F48" s="158"/>
      <c r="G48" s="158"/>
      <c r="H48" s="158"/>
      <c r="I48" s="158"/>
      <c r="J48" s="158"/>
      <c r="K48" s="158"/>
      <c r="L48" s="158"/>
    </row>
    <row r="49" spans="2:12" ht="28.5" customHeight="1" x14ac:dyDescent="0.25">
      <c r="B49" s="158" t="s">
        <v>366</v>
      </c>
      <c r="C49" s="158"/>
      <c r="D49" s="158"/>
      <c r="E49" s="158"/>
      <c r="F49" s="158"/>
      <c r="G49" s="158"/>
      <c r="H49" s="158"/>
      <c r="I49" s="158"/>
      <c r="J49" s="158"/>
      <c r="K49" s="158"/>
      <c r="L49" s="158"/>
    </row>
    <row r="50" spans="2:12" ht="54.75" customHeight="1" x14ac:dyDescent="0.25">
      <c r="B50" s="158" t="s">
        <v>367</v>
      </c>
      <c r="C50" s="158"/>
      <c r="D50" s="158"/>
      <c r="E50" s="158"/>
      <c r="F50" s="158"/>
      <c r="G50" s="158"/>
      <c r="H50" s="158"/>
      <c r="I50" s="158"/>
      <c r="J50" s="158"/>
      <c r="K50" s="158"/>
      <c r="L50" s="90"/>
    </row>
    <row r="51" spans="2:12" ht="28.5" customHeight="1" x14ac:dyDescent="0.25">
      <c r="B51" s="161" t="s">
        <v>368</v>
      </c>
      <c r="C51" s="158"/>
      <c r="D51" s="158"/>
      <c r="E51" s="158"/>
      <c r="F51" s="158"/>
      <c r="G51" s="158"/>
      <c r="H51" s="158"/>
      <c r="I51" s="158"/>
      <c r="J51" s="158"/>
      <c r="K51" s="158"/>
      <c r="L51" s="158"/>
    </row>
    <row r="52" spans="2:12" x14ac:dyDescent="0.25">
      <c r="B52" s="90"/>
      <c r="C52" s="90"/>
      <c r="D52" s="90"/>
      <c r="E52" s="90"/>
      <c r="F52" s="90"/>
      <c r="G52" s="90"/>
      <c r="H52" s="90"/>
      <c r="I52" s="90"/>
      <c r="J52" s="90"/>
      <c r="K52" s="90"/>
      <c r="L52" s="90"/>
    </row>
    <row r="53" spans="2:12" x14ac:dyDescent="0.25">
      <c r="B53" s="91" t="s">
        <v>341</v>
      </c>
      <c r="C53" s="90"/>
      <c r="D53" s="92">
        <v>42475</v>
      </c>
      <c r="E53" s="90"/>
      <c r="F53" s="90"/>
      <c r="G53" s="90"/>
      <c r="H53" s="90"/>
      <c r="I53" s="90"/>
      <c r="J53" s="90"/>
      <c r="K53" s="90"/>
      <c r="L53" s="90"/>
    </row>
    <row r="54" spans="2:12" ht="28.5" customHeight="1" x14ac:dyDescent="0.25">
      <c r="B54" s="170" t="s">
        <v>364</v>
      </c>
      <c r="C54" s="170"/>
      <c r="D54" s="170"/>
      <c r="E54" s="170"/>
      <c r="F54" s="170"/>
      <c r="G54" s="170"/>
      <c r="H54" s="170"/>
      <c r="I54" s="170"/>
      <c r="J54" s="170"/>
      <c r="K54" s="170"/>
      <c r="L54" s="170"/>
    </row>
    <row r="55" spans="2:12" ht="28.5" customHeight="1" x14ac:dyDescent="0.25">
      <c r="B55" s="158" t="s">
        <v>365</v>
      </c>
      <c r="C55" s="158"/>
      <c r="D55" s="158"/>
      <c r="E55" s="158"/>
      <c r="F55" s="158"/>
      <c r="G55" s="158"/>
      <c r="H55" s="158"/>
      <c r="I55" s="158"/>
      <c r="J55" s="158"/>
      <c r="K55" s="158"/>
      <c r="L55" s="158"/>
    </row>
    <row r="56" spans="2:12" ht="28.5" customHeight="1" x14ac:dyDescent="0.25">
      <c r="B56" s="158" t="s">
        <v>366</v>
      </c>
      <c r="C56" s="158"/>
      <c r="D56" s="158"/>
      <c r="E56" s="158"/>
      <c r="F56" s="158"/>
      <c r="G56" s="158"/>
      <c r="H56" s="158"/>
      <c r="I56" s="158"/>
      <c r="J56" s="158"/>
      <c r="K56" s="158"/>
      <c r="L56" s="158"/>
    </row>
    <row r="57" spans="2:12" ht="54.75" customHeight="1" x14ac:dyDescent="0.25">
      <c r="B57" s="158" t="s">
        <v>367</v>
      </c>
      <c r="C57" s="158"/>
      <c r="D57" s="158"/>
      <c r="E57" s="158"/>
      <c r="F57" s="158"/>
      <c r="G57" s="158"/>
      <c r="H57" s="158"/>
      <c r="I57" s="158"/>
      <c r="J57" s="158"/>
      <c r="K57" s="158"/>
      <c r="L57" s="90"/>
    </row>
    <row r="58" spans="2:12" ht="28.5" customHeight="1" x14ac:dyDescent="0.25">
      <c r="B58" s="161" t="s">
        <v>368</v>
      </c>
      <c r="C58" s="158"/>
      <c r="D58" s="158"/>
      <c r="E58" s="158"/>
      <c r="F58" s="158"/>
      <c r="G58" s="158"/>
      <c r="H58" s="158"/>
      <c r="I58" s="158"/>
      <c r="J58" s="158"/>
      <c r="K58" s="158"/>
      <c r="L58" s="158"/>
    </row>
    <row r="59" spans="2:12" ht="28.5" customHeight="1" x14ac:dyDescent="0.25">
      <c r="B59" s="161" t="s">
        <v>369</v>
      </c>
      <c r="C59" s="161"/>
      <c r="D59" s="161"/>
      <c r="E59" s="161"/>
      <c r="F59" s="161"/>
      <c r="G59" s="161"/>
      <c r="H59" s="161"/>
      <c r="I59" s="161"/>
      <c r="J59" s="161"/>
      <c r="K59" s="161"/>
      <c r="L59" s="161"/>
    </row>
    <row r="60" spans="2:12" x14ac:dyDescent="0.25">
      <c r="B60" s="98"/>
      <c r="C60" s="98"/>
      <c r="D60" s="98"/>
      <c r="E60" s="98"/>
      <c r="F60" s="98"/>
      <c r="G60" s="98"/>
      <c r="H60" s="98"/>
      <c r="I60" s="98"/>
      <c r="J60" s="98"/>
      <c r="K60" s="98"/>
      <c r="L60" s="98"/>
    </row>
    <row r="61" spans="2:12" x14ac:dyDescent="0.25">
      <c r="B61" s="91" t="s">
        <v>341</v>
      </c>
      <c r="C61" s="90"/>
      <c r="D61" s="92">
        <v>42593</v>
      </c>
    </row>
    <row r="62" spans="2:12" ht="27.75" customHeight="1" x14ac:dyDescent="0.25">
      <c r="B62" s="161" t="s">
        <v>370</v>
      </c>
      <c r="C62" s="161"/>
      <c r="D62" s="161"/>
      <c r="E62" s="161"/>
      <c r="F62" s="161"/>
      <c r="G62" s="161"/>
      <c r="H62" s="161"/>
      <c r="I62" s="161"/>
      <c r="J62" s="161"/>
      <c r="K62" s="161"/>
      <c r="L62" s="161"/>
    </row>
    <row r="63" spans="2:12" ht="17.25" customHeight="1" x14ac:dyDescent="0.25">
      <c r="B63" s="161" t="s">
        <v>371</v>
      </c>
      <c r="C63" s="161"/>
      <c r="D63" s="161"/>
      <c r="E63" s="161"/>
      <c r="F63" s="161"/>
      <c r="G63" s="161"/>
      <c r="H63" s="161"/>
      <c r="I63" s="161"/>
      <c r="J63" s="161"/>
      <c r="K63" s="161"/>
      <c r="L63" s="161"/>
    </row>
    <row r="64" spans="2:12" ht="17.25" customHeight="1" x14ac:dyDescent="0.25">
      <c r="B64" s="99" t="s">
        <v>372</v>
      </c>
      <c r="C64" s="100"/>
      <c r="D64" s="100"/>
      <c r="E64" s="100"/>
      <c r="F64" s="100"/>
      <c r="G64" s="100"/>
      <c r="H64" s="100"/>
      <c r="I64" s="100"/>
      <c r="J64" s="100"/>
      <c r="K64" s="100"/>
      <c r="L64" s="100"/>
    </row>
    <row r="65" spans="2:12" ht="21" customHeight="1" x14ac:dyDescent="0.25">
      <c r="B65" s="161" t="s">
        <v>373</v>
      </c>
      <c r="C65" s="161"/>
      <c r="D65" s="161"/>
      <c r="E65" s="161"/>
      <c r="F65" s="161"/>
      <c r="G65" s="161"/>
      <c r="H65" s="161"/>
      <c r="I65" s="161"/>
      <c r="J65" s="161"/>
      <c r="K65" s="161"/>
      <c r="L65" s="161"/>
    </row>
    <row r="66" spans="2:12" ht="15" customHeight="1" x14ac:dyDescent="0.25">
      <c r="B66" s="161" t="s">
        <v>374</v>
      </c>
      <c r="C66" s="161"/>
      <c r="D66" s="161"/>
      <c r="E66" s="161"/>
      <c r="F66" s="161"/>
      <c r="G66" s="161"/>
      <c r="H66" s="161"/>
      <c r="I66" s="161"/>
      <c r="J66" s="161"/>
      <c r="K66" s="161"/>
      <c r="L66" s="161"/>
    </row>
    <row r="68" spans="2:12" x14ac:dyDescent="0.25">
      <c r="B68" s="91" t="s">
        <v>341</v>
      </c>
      <c r="C68" s="90"/>
      <c r="D68" s="92">
        <v>42692</v>
      </c>
    </row>
    <row r="69" spans="2:12" ht="21.75" customHeight="1" x14ac:dyDescent="0.25">
      <c r="B69" s="161" t="s">
        <v>375</v>
      </c>
      <c r="C69" s="161"/>
      <c r="D69" s="161"/>
      <c r="E69" s="161"/>
      <c r="F69" s="161"/>
      <c r="G69" s="161"/>
      <c r="H69" s="161"/>
      <c r="I69" s="161"/>
      <c r="J69" s="161"/>
      <c r="K69" s="161"/>
      <c r="L69" s="161"/>
    </row>
    <row r="70" spans="2:12" x14ac:dyDescent="0.25">
      <c r="B70" s="161" t="s">
        <v>376</v>
      </c>
      <c r="C70" s="161"/>
      <c r="D70" s="161"/>
      <c r="E70" s="161"/>
      <c r="F70" s="161"/>
      <c r="G70" s="161"/>
      <c r="H70" s="161"/>
      <c r="I70" s="161"/>
      <c r="J70" s="161"/>
      <c r="K70" s="161"/>
      <c r="L70" s="161"/>
    </row>
    <row r="71" spans="2:12" x14ac:dyDescent="0.25">
      <c r="B71" s="99" t="s">
        <v>377</v>
      </c>
      <c r="C71" s="100"/>
      <c r="D71" s="100"/>
      <c r="E71" s="100"/>
      <c r="F71" s="100"/>
      <c r="G71" s="100"/>
      <c r="H71" s="100"/>
      <c r="I71" s="100"/>
      <c r="J71" s="100"/>
      <c r="K71" s="100"/>
      <c r="L71" s="100"/>
    </row>
    <row r="73" spans="2:12" x14ac:dyDescent="0.25">
      <c r="B73" s="91" t="s">
        <v>341</v>
      </c>
      <c r="C73" s="90"/>
      <c r="D73" s="92">
        <v>42793</v>
      </c>
    </row>
    <row r="74" spans="2:12" ht="14.1" customHeight="1" x14ac:dyDescent="0.25">
      <c r="B74" s="171" t="s">
        <v>378</v>
      </c>
      <c r="C74" s="171"/>
      <c r="D74" s="171"/>
      <c r="E74" s="171"/>
      <c r="F74" s="171"/>
      <c r="G74" s="171"/>
      <c r="H74" s="171"/>
      <c r="I74" s="171"/>
      <c r="J74" s="171"/>
      <c r="K74" s="171"/>
      <c r="L74" s="171"/>
    </row>
    <row r="76" spans="2:12" x14ac:dyDescent="0.25">
      <c r="B76" s="91" t="s">
        <v>341</v>
      </c>
      <c r="C76" s="90"/>
      <c r="D76" s="92">
        <v>42891</v>
      </c>
    </row>
    <row r="77" spans="2:12" ht="39.6" customHeight="1" x14ac:dyDescent="0.25">
      <c r="B77" s="171" t="s">
        <v>390</v>
      </c>
      <c r="C77" s="171"/>
      <c r="D77" s="171"/>
      <c r="E77" s="171"/>
      <c r="F77" s="171"/>
      <c r="G77" s="171"/>
      <c r="H77" s="171"/>
      <c r="I77" s="171"/>
      <c r="J77" s="171"/>
      <c r="K77" s="171"/>
      <c r="L77" s="171"/>
    </row>
    <row r="78" spans="2:12" s="110" customFormat="1" ht="35.450000000000003" customHeight="1" x14ac:dyDescent="0.25">
      <c r="B78" s="161" t="s">
        <v>408</v>
      </c>
      <c r="C78" s="161"/>
      <c r="D78" s="161"/>
      <c r="E78" s="161"/>
      <c r="F78" s="161"/>
      <c r="G78" s="161"/>
      <c r="H78" s="161"/>
      <c r="I78" s="161"/>
      <c r="J78" s="161"/>
      <c r="K78" s="161"/>
      <c r="L78" s="161"/>
    </row>
    <row r="79" spans="2:12" ht="31.15" customHeight="1" x14ac:dyDescent="0.25">
      <c r="B79" s="171" t="s">
        <v>391</v>
      </c>
      <c r="C79" s="171"/>
      <c r="D79" s="171"/>
      <c r="E79" s="171"/>
      <c r="F79" s="171"/>
      <c r="G79" s="171"/>
      <c r="H79" s="171"/>
      <c r="I79" s="171"/>
      <c r="J79" s="171"/>
      <c r="K79" s="171"/>
      <c r="L79" s="171"/>
    </row>
    <row r="80" spans="2:12" ht="33.6" customHeight="1" x14ac:dyDescent="0.25">
      <c r="B80" s="171" t="s">
        <v>389</v>
      </c>
      <c r="C80" s="171"/>
      <c r="D80" s="171"/>
      <c r="E80" s="171"/>
      <c r="F80" s="171"/>
      <c r="G80" s="171"/>
      <c r="H80" s="171"/>
      <c r="I80" s="171"/>
      <c r="J80" s="171"/>
      <c r="K80" s="171"/>
      <c r="L80" s="171"/>
    </row>
    <row r="81" spans="2:12" ht="36.6" customHeight="1" x14ac:dyDescent="0.25">
      <c r="B81" s="171" t="s">
        <v>392</v>
      </c>
      <c r="C81" s="171"/>
      <c r="D81" s="171"/>
      <c r="E81" s="171"/>
      <c r="F81" s="171"/>
      <c r="G81" s="171"/>
      <c r="H81" s="171"/>
      <c r="I81" s="171"/>
      <c r="J81" s="171"/>
      <c r="K81" s="171"/>
      <c r="L81" s="171"/>
    </row>
    <row r="82" spans="2:12" s="110" customFormat="1" ht="32.450000000000003" customHeight="1" x14ac:dyDescent="0.25">
      <c r="B82" s="171" t="s">
        <v>411</v>
      </c>
      <c r="C82" s="171"/>
      <c r="D82" s="171"/>
      <c r="E82" s="171"/>
      <c r="F82" s="171"/>
      <c r="G82" s="171"/>
      <c r="H82" s="171"/>
      <c r="I82" s="171"/>
      <c r="J82" s="171"/>
      <c r="K82" s="171"/>
      <c r="L82" s="171"/>
    </row>
    <row r="83" spans="2:12" ht="33" customHeight="1" x14ac:dyDescent="0.25">
      <c r="B83" s="171" t="s">
        <v>393</v>
      </c>
      <c r="C83" s="171"/>
      <c r="D83" s="171"/>
      <c r="E83" s="171"/>
      <c r="F83" s="171"/>
      <c r="G83" s="171"/>
      <c r="H83" s="171"/>
      <c r="I83" s="171"/>
      <c r="J83" s="171"/>
      <c r="K83" s="171"/>
      <c r="L83" s="171"/>
    </row>
    <row r="84" spans="2:12" s="110" customFormat="1" ht="33" customHeight="1" x14ac:dyDescent="0.25">
      <c r="B84" s="161" t="s">
        <v>409</v>
      </c>
      <c r="C84" s="161"/>
      <c r="D84" s="161"/>
      <c r="E84" s="161"/>
      <c r="F84" s="161"/>
      <c r="G84" s="161"/>
      <c r="H84" s="161"/>
      <c r="I84" s="161"/>
      <c r="J84" s="161"/>
      <c r="K84" s="161"/>
      <c r="L84" s="161"/>
    </row>
    <row r="85" spans="2:12" ht="40.15" customHeight="1" x14ac:dyDescent="0.25">
      <c r="B85" s="171" t="s">
        <v>394</v>
      </c>
      <c r="C85" s="171"/>
      <c r="D85" s="171"/>
      <c r="E85" s="171"/>
      <c r="F85" s="171"/>
      <c r="G85" s="171"/>
      <c r="H85" s="171"/>
      <c r="I85" s="171"/>
      <c r="J85" s="171"/>
      <c r="K85" s="171"/>
      <c r="L85" s="171"/>
    </row>
    <row r="87" spans="2:12" x14ac:dyDescent="0.25">
      <c r="B87" s="91" t="s">
        <v>341</v>
      </c>
      <c r="C87" s="90"/>
      <c r="D87" s="92">
        <v>43091</v>
      </c>
    </row>
    <row r="88" spans="2:12" x14ac:dyDescent="0.25">
      <c r="B88" s="74" t="s">
        <v>569</v>
      </c>
      <c r="C88" s="104"/>
      <c r="D88" s="104"/>
      <c r="E88" s="104"/>
      <c r="F88" s="104"/>
      <c r="G88" s="104"/>
      <c r="H88" s="104"/>
      <c r="I88" s="104"/>
      <c r="J88" s="104"/>
      <c r="K88" s="104"/>
      <c r="L88" s="104"/>
    </row>
    <row r="89" spans="2:12" x14ac:dyDescent="0.25">
      <c r="B89" s="74" t="s">
        <v>570</v>
      </c>
      <c r="C89" s="153"/>
      <c r="D89" s="153"/>
      <c r="E89" s="153"/>
      <c r="F89" s="153"/>
      <c r="G89" s="153"/>
      <c r="H89" s="153"/>
      <c r="I89" s="153"/>
      <c r="J89" s="153"/>
      <c r="K89" s="74"/>
      <c r="L89" s="74"/>
    </row>
    <row r="90" spans="2:12" x14ac:dyDescent="0.25">
      <c r="B90" s="74" t="s">
        <v>591</v>
      </c>
      <c r="C90" s="153"/>
      <c r="D90" s="153"/>
      <c r="E90" s="153"/>
      <c r="F90" s="153"/>
      <c r="G90" s="153"/>
      <c r="H90" s="153"/>
      <c r="I90" s="153"/>
      <c r="J90" s="153"/>
      <c r="K90" s="74"/>
      <c r="L90" s="74"/>
    </row>
    <row r="91" spans="2:12" x14ac:dyDescent="0.25">
      <c r="B91" s="74" t="s">
        <v>571</v>
      </c>
      <c r="C91" s="104"/>
      <c r="D91" s="104"/>
      <c r="E91" s="104"/>
      <c r="F91" s="104"/>
      <c r="G91" s="104"/>
      <c r="H91" s="104"/>
      <c r="I91" s="104"/>
      <c r="J91" s="104"/>
      <c r="K91" s="74"/>
      <c r="L91" s="74"/>
    </row>
    <row r="92" spans="2:12" x14ac:dyDescent="0.25">
      <c r="B92" s="74" t="s">
        <v>572</v>
      </c>
      <c r="C92" s="104"/>
      <c r="D92" s="104"/>
      <c r="E92" s="104"/>
      <c r="F92" s="104"/>
      <c r="G92" s="104"/>
      <c r="H92" s="104"/>
      <c r="I92" s="104"/>
      <c r="J92" s="104"/>
      <c r="K92" s="74"/>
      <c r="L92" s="74"/>
    </row>
    <row r="93" spans="2:12" x14ac:dyDescent="0.25">
      <c r="B93" s="74" t="s">
        <v>600</v>
      </c>
      <c r="C93" s="104"/>
      <c r="D93" s="104"/>
      <c r="E93" s="104"/>
      <c r="F93" s="104"/>
      <c r="G93" s="104"/>
      <c r="H93" s="104"/>
      <c r="I93" s="104"/>
      <c r="J93" s="104"/>
      <c r="K93" s="74"/>
      <c r="L93" s="74"/>
    </row>
    <row r="94" spans="2:12" x14ac:dyDescent="0.25">
      <c r="B94" s="74" t="s">
        <v>573</v>
      </c>
      <c r="C94" s="104"/>
      <c r="D94" s="104"/>
      <c r="E94" s="104"/>
      <c r="F94" s="104"/>
      <c r="G94" s="104"/>
      <c r="H94" s="104"/>
      <c r="I94" s="104"/>
      <c r="J94" s="104"/>
      <c r="K94" s="74"/>
      <c r="L94" s="74"/>
    </row>
    <row r="95" spans="2:12" x14ac:dyDescent="0.25">
      <c r="B95" s="74" t="s">
        <v>602</v>
      </c>
      <c r="C95" s="104"/>
      <c r="D95" s="104"/>
      <c r="E95" s="104"/>
      <c r="F95" s="104"/>
      <c r="G95" s="104"/>
      <c r="H95" s="104"/>
      <c r="I95" s="104"/>
      <c r="J95" s="104"/>
      <c r="K95" s="74"/>
      <c r="L95" s="74"/>
    </row>
    <row r="96" spans="2:12" x14ac:dyDescent="0.25">
      <c r="B96" s="74" t="s">
        <v>601</v>
      </c>
      <c r="C96" s="104"/>
      <c r="D96" s="104"/>
      <c r="E96" s="104"/>
      <c r="F96" s="104"/>
      <c r="G96" s="104"/>
      <c r="H96" s="104"/>
      <c r="I96" s="104"/>
      <c r="J96" s="104"/>
      <c r="K96" s="74"/>
      <c r="L96" s="74"/>
    </row>
    <row r="97" spans="2:12" x14ac:dyDescent="0.25">
      <c r="B97" s="74" t="s">
        <v>583</v>
      </c>
      <c r="C97" s="104"/>
      <c r="D97" s="104"/>
      <c r="E97" s="104"/>
      <c r="F97" s="104"/>
      <c r="G97" s="104"/>
      <c r="H97" s="104"/>
      <c r="I97" s="104"/>
      <c r="J97" s="104"/>
      <c r="K97" s="104"/>
      <c r="L97" s="104"/>
    </row>
    <row r="98" spans="2:12" x14ac:dyDescent="0.25">
      <c r="B98" s="74" t="s">
        <v>574</v>
      </c>
      <c r="C98" s="104"/>
      <c r="D98" s="104"/>
      <c r="E98" s="104"/>
      <c r="F98" s="104"/>
      <c r="G98" s="104"/>
      <c r="H98" s="104"/>
      <c r="I98" s="104"/>
      <c r="J98" s="104"/>
      <c r="K98" s="74"/>
      <c r="L98" s="74"/>
    </row>
    <row r="99" spans="2:12" x14ac:dyDescent="0.25">
      <c r="B99" s="74" t="s">
        <v>575</v>
      </c>
      <c r="C99" s="104"/>
      <c r="D99" s="104"/>
      <c r="E99" s="104"/>
      <c r="F99" s="104"/>
      <c r="G99" s="104"/>
      <c r="H99" s="104"/>
      <c r="I99" s="104"/>
      <c r="J99" s="104"/>
      <c r="K99" s="74"/>
      <c r="L99" s="74"/>
    </row>
    <row r="100" spans="2:12" x14ac:dyDescent="0.25">
      <c r="B100" s="74" t="s">
        <v>576</v>
      </c>
      <c r="C100" s="104"/>
      <c r="D100" s="104"/>
      <c r="E100" s="104"/>
      <c r="F100" s="104"/>
      <c r="G100" s="104"/>
      <c r="H100" s="104"/>
      <c r="I100" s="104"/>
      <c r="J100" s="104"/>
      <c r="K100" s="74"/>
      <c r="L100" s="74"/>
    </row>
    <row r="101" spans="2:12" x14ac:dyDescent="0.25">
      <c r="B101" s="74" t="s">
        <v>592</v>
      </c>
      <c r="C101" s="154"/>
      <c r="D101" s="154"/>
      <c r="E101" s="154"/>
      <c r="F101" s="154"/>
      <c r="G101" s="154"/>
      <c r="H101" s="154"/>
      <c r="I101" s="154"/>
      <c r="J101" s="154"/>
      <c r="K101" s="101"/>
      <c r="L101" s="101"/>
    </row>
    <row r="102" spans="2:12" x14ac:dyDescent="0.25">
      <c r="B102" s="74" t="s">
        <v>577</v>
      </c>
      <c r="C102" s="104"/>
      <c r="D102" s="104"/>
      <c r="E102" s="104"/>
      <c r="F102" s="104"/>
      <c r="G102" s="104"/>
      <c r="H102" s="104"/>
      <c r="I102" s="104"/>
      <c r="J102" s="104"/>
      <c r="K102" s="133"/>
      <c r="L102" s="133"/>
    </row>
    <row r="103" spans="2:12" x14ac:dyDescent="0.25">
      <c r="B103" s="74" t="s">
        <v>578</v>
      </c>
      <c r="C103" s="133"/>
      <c r="D103" s="133"/>
      <c r="E103" s="133"/>
      <c r="F103" s="133"/>
      <c r="G103" s="133"/>
      <c r="H103" s="133"/>
      <c r="I103" s="133"/>
      <c r="J103" s="133"/>
      <c r="K103" s="133"/>
      <c r="L103" s="133"/>
    </row>
    <row r="104" spans="2:12" x14ac:dyDescent="0.25">
      <c r="B104" s="74" t="s">
        <v>579</v>
      </c>
      <c r="C104" s="133"/>
      <c r="D104" s="133"/>
      <c r="E104" s="133"/>
      <c r="F104" s="133"/>
      <c r="G104" s="133"/>
      <c r="H104" s="133"/>
      <c r="I104" s="133"/>
      <c r="J104" s="133"/>
      <c r="K104" s="133"/>
      <c r="L104" s="133"/>
    </row>
    <row r="105" spans="2:12" x14ac:dyDescent="0.25">
      <c r="B105" s="74" t="s">
        <v>593</v>
      </c>
      <c r="C105" s="133"/>
      <c r="D105" s="133"/>
      <c r="E105" s="133"/>
      <c r="F105" s="133"/>
      <c r="G105" s="133"/>
      <c r="H105" s="133"/>
      <c r="I105" s="133"/>
      <c r="J105" s="133"/>
      <c r="K105" s="133"/>
      <c r="L105" s="133"/>
    </row>
    <row r="106" spans="2:12" x14ac:dyDescent="0.25">
      <c r="B106" s="74" t="s">
        <v>594</v>
      </c>
      <c r="C106" s="133"/>
      <c r="D106" s="133"/>
      <c r="E106" s="133"/>
      <c r="F106" s="133"/>
      <c r="G106" s="133"/>
      <c r="H106" s="133"/>
      <c r="I106" s="133"/>
      <c r="J106" s="133"/>
      <c r="K106" s="133"/>
      <c r="L106" s="133"/>
    </row>
    <row r="107" spans="2:12" x14ac:dyDescent="0.25">
      <c r="B107" s="74" t="s">
        <v>595</v>
      </c>
      <c r="C107" s="133"/>
      <c r="D107" s="133"/>
      <c r="E107" s="133"/>
      <c r="F107" s="133"/>
      <c r="G107" s="133"/>
      <c r="H107" s="133"/>
      <c r="I107" s="133"/>
      <c r="J107" s="133"/>
      <c r="K107" s="133"/>
      <c r="L107" s="133"/>
    </row>
    <row r="108" spans="2:12" x14ac:dyDescent="0.25">
      <c r="B108" s="74" t="s">
        <v>580</v>
      </c>
      <c r="C108" s="133"/>
      <c r="D108" s="133"/>
      <c r="E108" s="133"/>
      <c r="F108" s="133"/>
      <c r="G108" s="133"/>
      <c r="H108" s="133"/>
      <c r="I108" s="133"/>
      <c r="J108" s="133"/>
      <c r="K108" s="133"/>
      <c r="L108" s="133"/>
    </row>
    <row r="109" spans="2:12" x14ac:dyDescent="0.25">
      <c r="B109" s="74" t="s">
        <v>581</v>
      </c>
      <c r="C109" s="133"/>
      <c r="D109" s="133"/>
      <c r="E109" s="133"/>
      <c r="F109" s="133"/>
      <c r="G109" s="133"/>
      <c r="H109" s="133"/>
      <c r="I109" s="133"/>
      <c r="J109" s="133"/>
      <c r="K109" s="133"/>
      <c r="L109" s="133"/>
    </row>
    <row r="110" spans="2:12" x14ac:dyDescent="0.25">
      <c r="B110" s="74" t="s">
        <v>582</v>
      </c>
      <c r="C110" s="133"/>
      <c r="D110" s="133"/>
      <c r="E110" s="133"/>
      <c r="F110" s="133"/>
      <c r="G110" s="133"/>
      <c r="H110" s="133"/>
      <c r="I110" s="133"/>
      <c r="J110" s="133"/>
      <c r="K110" s="133"/>
      <c r="L110" s="133"/>
    </row>
    <row r="111" spans="2:12" x14ac:dyDescent="0.25">
      <c r="B111" s="74" t="s">
        <v>599</v>
      </c>
      <c r="C111" s="133"/>
      <c r="D111" s="133"/>
      <c r="E111" s="133"/>
      <c r="F111" s="133"/>
      <c r="G111" s="133"/>
      <c r="H111" s="133"/>
      <c r="I111" s="133"/>
      <c r="J111" s="133"/>
      <c r="K111" s="133"/>
      <c r="L111" s="133"/>
    </row>
  </sheetData>
  <mergeCells count="46">
    <mergeCell ref="B79:L79"/>
    <mergeCell ref="B80:L80"/>
    <mergeCell ref="B81:L81"/>
    <mergeCell ref="B83:L83"/>
    <mergeCell ref="B85:L85"/>
    <mergeCell ref="B82:L82"/>
    <mergeCell ref="B84:L84"/>
    <mergeCell ref="B74:L74"/>
    <mergeCell ref="B77:L77"/>
    <mergeCell ref="B62:L62"/>
    <mergeCell ref="B63:L63"/>
    <mergeCell ref="B65:L65"/>
    <mergeCell ref="B66:L66"/>
    <mergeCell ref="B69:L69"/>
    <mergeCell ref="B70:L70"/>
    <mergeCell ref="B34:K34"/>
    <mergeCell ref="B37:K37"/>
    <mergeCell ref="B40:K40"/>
    <mergeCell ref="B59:L59"/>
    <mergeCell ref="B44:K44"/>
    <mergeCell ref="B47:L47"/>
    <mergeCell ref="B48:L48"/>
    <mergeCell ref="B49:L49"/>
    <mergeCell ref="B50:K50"/>
    <mergeCell ref="B51:L51"/>
    <mergeCell ref="B54:L54"/>
    <mergeCell ref="B55:L55"/>
    <mergeCell ref="B56:L56"/>
    <mergeCell ref="B57:K57"/>
    <mergeCell ref="B58:L58"/>
    <mergeCell ref="B78:L78"/>
    <mergeCell ref="B14:K14"/>
    <mergeCell ref="B5:K5"/>
    <mergeCell ref="B6:K6"/>
    <mergeCell ref="B7:K7"/>
    <mergeCell ref="B10:K10"/>
    <mergeCell ref="B11:K11"/>
    <mergeCell ref="B41:K41"/>
    <mergeCell ref="B15:K15"/>
    <mergeCell ref="B16:K16"/>
    <mergeCell ref="B19:K19"/>
    <mergeCell ref="B22:K22"/>
    <mergeCell ref="B28:K28"/>
    <mergeCell ref="B29:K29"/>
    <mergeCell ref="B30:K30"/>
    <mergeCell ref="B33:K33"/>
  </mergeCells>
  <pageMargins left="0.7" right="0.7" top="0.75" bottom="0.75" header="0.3" footer="0.3"/>
  <pageSetup paperSize="8" orientation="portrait"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showGridLines="0" workbookViewId="0">
      <pane ySplit="2" topLeftCell="A3" activePane="bottomLeft" state="frozen"/>
      <selection pane="bottomLeft"/>
    </sheetView>
  </sheetViews>
  <sheetFormatPr defaultRowHeight="15" x14ac:dyDescent="0.25"/>
  <cols>
    <col min="1" max="1" width="18.85546875" customWidth="1"/>
    <col min="2" max="2" width="24.5703125" bestFit="1" customWidth="1"/>
    <col min="3" max="3" width="15.7109375" customWidth="1"/>
    <col min="4" max="4" width="10.7109375" customWidth="1"/>
    <col min="5" max="5" width="15.5703125" customWidth="1"/>
    <col min="6" max="6" width="25" customWidth="1"/>
    <col min="7" max="7" width="8.42578125" customWidth="1"/>
    <col min="8" max="8" width="17.85546875" customWidth="1"/>
  </cols>
  <sheetData>
    <row r="1" spans="1:9" ht="19.5" x14ac:dyDescent="0.3">
      <c r="A1" s="1" t="s">
        <v>584</v>
      </c>
    </row>
    <row r="2" spans="1:9" ht="33.75" x14ac:dyDescent="0.25">
      <c r="A2" s="2" t="s">
        <v>1</v>
      </c>
      <c r="B2" s="2" t="s">
        <v>2</v>
      </c>
      <c r="C2" s="2" t="s">
        <v>3</v>
      </c>
      <c r="D2" s="2" t="s">
        <v>4</v>
      </c>
      <c r="E2" s="2" t="s">
        <v>5</v>
      </c>
      <c r="F2" s="2" t="s">
        <v>6</v>
      </c>
      <c r="G2" s="2" t="s">
        <v>7</v>
      </c>
      <c r="H2" s="2" t="s">
        <v>8</v>
      </c>
    </row>
    <row r="3" spans="1:9" x14ac:dyDescent="0.25">
      <c r="A3" s="3" t="s">
        <v>9</v>
      </c>
      <c r="B3" s="4" t="s">
        <v>10</v>
      </c>
      <c r="C3" s="5" t="s">
        <v>11</v>
      </c>
      <c r="D3" s="6">
        <v>37</v>
      </c>
      <c r="E3" s="5" t="s">
        <v>12</v>
      </c>
      <c r="F3" s="4" t="s">
        <v>13</v>
      </c>
      <c r="G3" s="5" t="s">
        <v>14</v>
      </c>
      <c r="H3" s="4" t="s">
        <v>15</v>
      </c>
      <c r="I3" s="122"/>
    </row>
    <row r="4" spans="1:9" x14ac:dyDescent="0.25">
      <c r="A4" s="3" t="s">
        <v>16</v>
      </c>
      <c r="B4" s="4" t="s">
        <v>17</v>
      </c>
      <c r="C4" s="5" t="s">
        <v>18</v>
      </c>
      <c r="D4" s="6">
        <v>66</v>
      </c>
      <c r="E4" s="5" t="s">
        <v>19</v>
      </c>
      <c r="F4" s="4" t="s">
        <v>20</v>
      </c>
      <c r="G4" s="5" t="s">
        <v>14</v>
      </c>
      <c r="H4" s="4" t="s">
        <v>15</v>
      </c>
      <c r="I4" s="122"/>
    </row>
    <row r="5" spans="1:9" x14ac:dyDescent="0.25">
      <c r="A5" s="3" t="s">
        <v>21</v>
      </c>
      <c r="B5" s="4" t="s">
        <v>22</v>
      </c>
      <c r="C5" s="5" t="s">
        <v>23</v>
      </c>
      <c r="D5" s="6">
        <v>504</v>
      </c>
      <c r="E5" s="5" t="s">
        <v>12</v>
      </c>
      <c r="F5" s="4" t="s">
        <v>24</v>
      </c>
      <c r="G5" s="5" t="s">
        <v>14</v>
      </c>
      <c r="H5" s="4" t="s">
        <v>15</v>
      </c>
      <c r="I5" s="122"/>
    </row>
    <row r="6" spans="1:9" x14ac:dyDescent="0.25">
      <c r="A6" s="3" t="s">
        <v>25</v>
      </c>
      <c r="B6" s="4" t="s">
        <v>26</v>
      </c>
      <c r="C6" s="5" t="s">
        <v>27</v>
      </c>
      <c r="D6" s="6">
        <v>519</v>
      </c>
      <c r="E6" s="5" t="s">
        <v>12</v>
      </c>
      <c r="F6" s="4" t="s">
        <v>24</v>
      </c>
      <c r="G6" s="5" t="s">
        <v>14</v>
      </c>
      <c r="H6" s="4" t="s">
        <v>15</v>
      </c>
      <c r="I6" s="122"/>
    </row>
    <row r="7" spans="1:9" x14ac:dyDescent="0.25">
      <c r="A7" s="3" t="s">
        <v>28</v>
      </c>
      <c r="B7" s="4" t="s">
        <v>29</v>
      </c>
      <c r="C7" s="5" t="s">
        <v>30</v>
      </c>
      <c r="D7" s="6">
        <v>700</v>
      </c>
      <c r="E7" s="5" t="s">
        <v>31</v>
      </c>
      <c r="F7" s="4" t="s">
        <v>32</v>
      </c>
      <c r="G7" s="5" t="s">
        <v>14</v>
      </c>
      <c r="H7" s="4" t="s">
        <v>15</v>
      </c>
      <c r="I7" s="122"/>
    </row>
    <row r="8" spans="1:9" x14ac:dyDescent="0.25">
      <c r="A8" s="3" t="s">
        <v>33</v>
      </c>
      <c r="B8" s="4" t="s">
        <v>34</v>
      </c>
      <c r="C8" s="5" t="s">
        <v>532</v>
      </c>
      <c r="D8" s="6">
        <v>840</v>
      </c>
      <c r="E8" s="5" t="s">
        <v>35</v>
      </c>
      <c r="F8" s="4" t="s">
        <v>32</v>
      </c>
      <c r="G8" s="5" t="s">
        <v>14</v>
      </c>
      <c r="H8" s="4" t="s">
        <v>15</v>
      </c>
      <c r="I8" s="122"/>
    </row>
    <row r="9" spans="1:9" ht="22.5" x14ac:dyDescent="0.25">
      <c r="A9" s="3" t="s">
        <v>36</v>
      </c>
      <c r="B9" s="4" t="s">
        <v>37</v>
      </c>
      <c r="C9" s="5" t="s">
        <v>38</v>
      </c>
      <c r="D9" s="6">
        <v>144</v>
      </c>
      <c r="E9" s="5" t="s">
        <v>39</v>
      </c>
      <c r="F9" s="4" t="s">
        <v>24</v>
      </c>
      <c r="G9" s="5" t="s">
        <v>14</v>
      </c>
      <c r="H9" s="4" t="s">
        <v>15</v>
      </c>
      <c r="I9" s="122"/>
    </row>
    <row r="10" spans="1:9" ht="22.5" x14ac:dyDescent="0.25">
      <c r="A10" s="3" t="s">
        <v>40</v>
      </c>
      <c r="B10" s="4" t="s">
        <v>41</v>
      </c>
      <c r="C10" s="5" t="s">
        <v>42</v>
      </c>
      <c r="D10" s="6">
        <v>644.5</v>
      </c>
      <c r="E10" s="5" t="s">
        <v>39</v>
      </c>
      <c r="F10" s="4" t="s">
        <v>24</v>
      </c>
      <c r="G10" s="5" t="s">
        <v>14</v>
      </c>
      <c r="H10" s="4" t="s">
        <v>15</v>
      </c>
      <c r="I10" s="122"/>
    </row>
    <row r="11" spans="1:9" ht="22.5" x14ac:dyDescent="0.25">
      <c r="A11" s="3" t="s">
        <v>43</v>
      </c>
      <c r="B11" s="4" t="s">
        <v>44</v>
      </c>
      <c r="C11" s="5" t="s">
        <v>45</v>
      </c>
      <c r="D11" s="6">
        <v>1680</v>
      </c>
      <c r="E11" s="5" t="s">
        <v>31</v>
      </c>
      <c r="F11" s="4" t="s">
        <v>32</v>
      </c>
      <c r="G11" s="5" t="s">
        <v>14</v>
      </c>
      <c r="H11" s="4" t="s">
        <v>15</v>
      </c>
      <c r="I11" s="122"/>
    </row>
    <row r="12" spans="1:9" x14ac:dyDescent="0.25">
      <c r="A12" s="3" t="s">
        <v>46</v>
      </c>
      <c r="B12" s="4" t="s">
        <v>17</v>
      </c>
      <c r="C12" s="5" t="s">
        <v>47</v>
      </c>
      <c r="D12" s="6">
        <v>86.4</v>
      </c>
      <c r="E12" s="5" t="s">
        <v>19</v>
      </c>
      <c r="F12" s="4" t="s">
        <v>20</v>
      </c>
      <c r="G12" s="5" t="s">
        <v>14</v>
      </c>
      <c r="H12" s="4" t="s">
        <v>15</v>
      </c>
      <c r="I12" s="122"/>
    </row>
    <row r="13" spans="1:9" x14ac:dyDescent="0.25">
      <c r="A13" s="3" t="s">
        <v>48</v>
      </c>
      <c r="B13" s="4" t="s">
        <v>29</v>
      </c>
      <c r="C13" s="5" t="s">
        <v>49</v>
      </c>
      <c r="D13" s="6">
        <v>744</v>
      </c>
      <c r="E13" s="5" t="s">
        <v>35</v>
      </c>
      <c r="F13" s="4" t="s">
        <v>32</v>
      </c>
      <c r="G13" s="5" t="s">
        <v>14</v>
      </c>
      <c r="H13" s="4" t="s">
        <v>15</v>
      </c>
      <c r="I13" s="122"/>
    </row>
    <row r="14" spans="1:9" x14ac:dyDescent="0.25">
      <c r="A14" s="3" t="s">
        <v>50</v>
      </c>
      <c r="B14" s="4" t="s">
        <v>17</v>
      </c>
      <c r="C14" s="5" t="s">
        <v>51</v>
      </c>
      <c r="D14" s="6">
        <v>34</v>
      </c>
      <c r="E14" s="5" t="s">
        <v>12</v>
      </c>
      <c r="F14" s="4" t="s">
        <v>52</v>
      </c>
      <c r="G14" s="5" t="s">
        <v>14</v>
      </c>
      <c r="H14" s="4" t="s">
        <v>53</v>
      </c>
      <c r="I14" s="122"/>
    </row>
    <row r="15" spans="1:9" x14ac:dyDescent="0.25">
      <c r="A15" s="3" t="s">
        <v>54</v>
      </c>
      <c r="B15" s="4" t="s">
        <v>55</v>
      </c>
      <c r="C15" s="5" t="s">
        <v>56</v>
      </c>
      <c r="D15" s="6">
        <v>852</v>
      </c>
      <c r="E15" s="5" t="s">
        <v>35</v>
      </c>
      <c r="F15" s="4" t="s">
        <v>32</v>
      </c>
      <c r="G15" s="5" t="s">
        <v>14</v>
      </c>
      <c r="H15" s="4" t="s">
        <v>15</v>
      </c>
      <c r="I15" s="122"/>
    </row>
    <row r="16" spans="1:9" ht="22.5" x14ac:dyDescent="0.25">
      <c r="A16" s="3" t="s">
        <v>57</v>
      </c>
      <c r="B16" s="4" t="s">
        <v>58</v>
      </c>
      <c r="C16" s="5" t="s">
        <v>59</v>
      </c>
      <c r="D16" s="6">
        <v>423.5</v>
      </c>
      <c r="E16" s="5" t="s">
        <v>12</v>
      </c>
      <c r="F16" s="4" t="s">
        <v>60</v>
      </c>
      <c r="G16" s="5" t="s">
        <v>14</v>
      </c>
      <c r="H16" s="4" t="s">
        <v>15</v>
      </c>
      <c r="I16" s="122"/>
    </row>
    <row r="17" spans="1:9" x14ac:dyDescent="0.25">
      <c r="A17" s="3" t="s">
        <v>61</v>
      </c>
      <c r="B17" s="4" t="s">
        <v>62</v>
      </c>
      <c r="C17" s="5" t="s">
        <v>63</v>
      </c>
      <c r="D17" s="6">
        <v>282</v>
      </c>
      <c r="E17" s="5" t="s">
        <v>12</v>
      </c>
      <c r="F17" s="4" t="s">
        <v>13</v>
      </c>
      <c r="G17" s="5" t="s">
        <v>14</v>
      </c>
      <c r="H17" s="4" t="s">
        <v>15</v>
      </c>
      <c r="I17" s="122"/>
    </row>
    <row r="18" spans="1:9" x14ac:dyDescent="0.25">
      <c r="A18" s="3" t="s">
        <v>64</v>
      </c>
      <c r="B18" s="4" t="s">
        <v>41</v>
      </c>
      <c r="C18" s="5" t="s">
        <v>65</v>
      </c>
      <c r="D18" s="6">
        <v>80</v>
      </c>
      <c r="E18" s="5" t="s">
        <v>12</v>
      </c>
      <c r="F18" s="4" t="s">
        <v>13</v>
      </c>
      <c r="G18" s="5" t="s">
        <v>14</v>
      </c>
      <c r="H18" s="4" t="s">
        <v>15</v>
      </c>
      <c r="I18" s="122"/>
    </row>
    <row r="19" spans="1:9" ht="15.75" thickBot="1" x14ac:dyDescent="0.3">
      <c r="A19" s="3" t="s">
        <v>66</v>
      </c>
      <c r="B19" s="4" t="s">
        <v>17</v>
      </c>
      <c r="C19" s="5" t="s">
        <v>67</v>
      </c>
      <c r="D19" s="6">
        <v>1460</v>
      </c>
      <c r="E19" s="5" t="s">
        <v>31</v>
      </c>
      <c r="F19" s="4" t="s">
        <v>32</v>
      </c>
      <c r="G19" s="5" t="s">
        <v>14</v>
      </c>
      <c r="H19" s="4" t="s">
        <v>15</v>
      </c>
      <c r="I19" s="122"/>
    </row>
    <row r="20" spans="1:9" ht="15.75" thickBot="1" x14ac:dyDescent="0.3">
      <c r="A20" s="3" t="s">
        <v>68</v>
      </c>
      <c r="B20" s="4" t="s">
        <v>17</v>
      </c>
      <c r="C20" s="5" t="s">
        <v>69</v>
      </c>
      <c r="D20" s="6">
        <v>385</v>
      </c>
      <c r="E20" s="5" t="s">
        <v>39</v>
      </c>
      <c r="F20" s="4" t="s">
        <v>24</v>
      </c>
      <c r="G20" s="5" t="s">
        <v>14</v>
      </c>
      <c r="H20" s="4" t="s">
        <v>395</v>
      </c>
      <c r="I20" s="122"/>
    </row>
    <row r="21" spans="1:9" x14ac:dyDescent="0.25">
      <c r="A21" s="3" t="s">
        <v>70</v>
      </c>
      <c r="B21" s="4" t="s">
        <v>17</v>
      </c>
      <c r="C21" s="5" t="s">
        <v>71</v>
      </c>
      <c r="D21" s="6">
        <v>1400</v>
      </c>
      <c r="E21" s="5" t="s">
        <v>31</v>
      </c>
      <c r="F21" s="4" t="s">
        <v>32</v>
      </c>
      <c r="G21" s="5" t="s">
        <v>14</v>
      </c>
      <c r="H21" s="4" t="s">
        <v>15</v>
      </c>
      <c r="I21" s="122"/>
    </row>
    <row r="22" spans="1:9" x14ac:dyDescent="0.25">
      <c r="A22" s="3" t="s">
        <v>72</v>
      </c>
      <c r="B22" s="4" t="s">
        <v>17</v>
      </c>
      <c r="C22" s="5" t="s">
        <v>73</v>
      </c>
      <c r="D22" s="6">
        <v>450</v>
      </c>
      <c r="E22" s="5" t="s">
        <v>35</v>
      </c>
      <c r="F22" s="4" t="s">
        <v>32</v>
      </c>
      <c r="G22" s="5" t="s">
        <v>14</v>
      </c>
      <c r="H22" s="4" t="s">
        <v>15</v>
      </c>
      <c r="I22" s="122"/>
    </row>
    <row r="23" spans="1:9" ht="22.5" x14ac:dyDescent="0.25">
      <c r="A23" s="3" t="s">
        <v>74</v>
      </c>
      <c r="B23" s="4" t="s">
        <v>75</v>
      </c>
      <c r="C23" s="5" t="s">
        <v>76</v>
      </c>
      <c r="D23" s="6">
        <v>244</v>
      </c>
      <c r="E23" s="5" t="s">
        <v>39</v>
      </c>
      <c r="F23" s="4" t="s">
        <v>24</v>
      </c>
      <c r="G23" s="5" t="s">
        <v>14</v>
      </c>
      <c r="H23" s="4" t="s">
        <v>15</v>
      </c>
      <c r="I23" s="122"/>
    </row>
    <row r="24" spans="1:9" x14ac:dyDescent="0.25">
      <c r="A24" s="3" t="s">
        <v>77</v>
      </c>
      <c r="B24" s="4" t="s">
        <v>29</v>
      </c>
      <c r="C24" s="5" t="s">
        <v>78</v>
      </c>
      <c r="D24" s="6">
        <v>500</v>
      </c>
      <c r="E24" s="5" t="s">
        <v>79</v>
      </c>
      <c r="F24" s="4" t="s">
        <v>20</v>
      </c>
      <c r="G24" s="5" t="s">
        <v>14</v>
      </c>
      <c r="H24" s="4" t="s">
        <v>15</v>
      </c>
      <c r="I24" s="122"/>
    </row>
    <row r="25" spans="1:9" x14ac:dyDescent="0.25">
      <c r="A25" s="7" t="s">
        <v>80</v>
      </c>
      <c r="B25" s="8"/>
      <c r="C25" s="9"/>
      <c r="D25" s="155">
        <f>SUM(D3:D24)</f>
        <v>12075.4</v>
      </c>
      <c r="E25" s="9"/>
      <c r="F25" s="8"/>
      <c r="G25" s="9"/>
      <c r="H25" s="8"/>
    </row>
  </sheetData>
  <pageMargins left="0.7" right="0.7" top="0.75" bottom="0.75" header="0.3" footer="0.3"/>
  <pageSetup paperSize="9"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6"/>
  <sheetViews>
    <sheetView showGridLines="0" workbookViewId="0">
      <pane ySplit="2" topLeftCell="A3" activePane="bottomLeft" state="frozen"/>
      <selection pane="bottomLeft"/>
    </sheetView>
  </sheetViews>
  <sheetFormatPr defaultRowHeight="15" x14ac:dyDescent="0.25"/>
  <cols>
    <col min="1" max="1" width="28.5703125" customWidth="1"/>
    <col min="2" max="11" width="7" customWidth="1"/>
    <col min="12" max="12" width="9" customWidth="1"/>
  </cols>
  <sheetData>
    <row r="1" spans="1:13" ht="20.25" thickBot="1" x14ac:dyDescent="0.35">
      <c r="A1" s="1" t="s">
        <v>81</v>
      </c>
    </row>
    <row r="2" spans="1:13" ht="23.25" thickBot="1" x14ac:dyDescent="0.3">
      <c r="A2" s="2" t="s">
        <v>1</v>
      </c>
      <c r="B2" s="2" t="s">
        <v>82</v>
      </c>
      <c r="C2" s="2" t="s">
        <v>83</v>
      </c>
      <c r="D2" s="2" t="s">
        <v>84</v>
      </c>
      <c r="E2" s="2" t="s">
        <v>85</v>
      </c>
      <c r="F2" s="2" t="s">
        <v>86</v>
      </c>
      <c r="G2" s="2" t="s">
        <v>87</v>
      </c>
      <c r="H2" s="2" t="s">
        <v>88</v>
      </c>
      <c r="I2" s="2" t="s">
        <v>89</v>
      </c>
      <c r="J2" s="2" t="s">
        <v>90</v>
      </c>
      <c r="K2" s="2" t="s">
        <v>91</v>
      </c>
      <c r="L2" s="2" t="s">
        <v>7</v>
      </c>
    </row>
    <row r="3" spans="1:13" ht="15.75" thickBot="1" x14ac:dyDescent="0.3">
      <c r="A3" s="3" t="s">
        <v>9</v>
      </c>
      <c r="B3" s="10">
        <v>34</v>
      </c>
      <c r="C3" s="11">
        <v>34</v>
      </c>
      <c r="D3" s="12">
        <v>34</v>
      </c>
      <c r="E3" s="13">
        <v>34</v>
      </c>
      <c r="F3" s="14">
        <v>34</v>
      </c>
      <c r="G3" s="15">
        <v>34</v>
      </c>
      <c r="H3" s="16">
        <v>34</v>
      </c>
      <c r="I3" s="17">
        <v>34</v>
      </c>
      <c r="J3" s="18">
        <v>34</v>
      </c>
      <c r="K3" s="19">
        <v>34</v>
      </c>
      <c r="L3" s="20" t="s">
        <v>14</v>
      </c>
      <c r="M3" s="152"/>
    </row>
    <row r="4" spans="1:13" ht="15.75" thickBot="1" x14ac:dyDescent="0.3">
      <c r="A4" s="3" t="s">
        <v>16</v>
      </c>
      <c r="B4" s="10">
        <v>66</v>
      </c>
      <c r="C4" s="11">
        <v>66</v>
      </c>
      <c r="D4" s="12">
        <v>66</v>
      </c>
      <c r="E4" s="13">
        <v>66</v>
      </c>
      <c r="F4" s="14">
        <v>66</v>
      </c>
      <c r="G4" s="15">
        <v>66</v>
      </c>
      <c r="H4" s="16">
        <v>66</v>
      </c>
      <c r="I4" s="17">
        <v>66</v>
      </c>
      <c r="J4" s="18">
        <v>66</v>
      </c>
      <c r="K4" s="19">
        <v>66</v>
      </c>
      <c r="L4" s="20" t="s">
        <v>14</v>
      </c>
      <c r="M4" s="152"/>
    </row>
    <row r="5" spans="1:13" ht="15.75" thickBot="1" x14ac:dyDescent="0.3">
      <c r="A5" s="3" t="s">
        <v>21</v>
      </c>
      <c r="B5" s="10">
        <v>471</v>
      </c>
      <c r="C5" s="11">
        <v>471</v>
      </c>
      <c r="D5" s="12">
        <v>471</v>
      </c>
      <c r="E5" s="13">
        <v>471</v>
      </c>
      <c r="F5" s="14">
        <v>471</v>
      </c>
      <c r="G5" s="15">
        <v>471</v>
      </c>
      <c r="H5" s="16">
        <v>471</v>
      </c>
      <c r="I5" s="17">
        <v>471</v>
      </c>
      <c r="J5" s="18">
        <v>471</v>
      </c>
      <c r="K5" s="19">
        <v>471</v>
      </c>
      <c r="L5" s="20" t="s">
        <v>14</v>
      </c>
      <c r="M5" s="152"/>
    </row>
    <row r="6" spans="1:13" ht="15.75" thickBot="1" x14ac:dyDescent="0.3">
      <c r="A6" s="3" t="s">
        <v>25</v>
      </c>
      <c r="B6" s="10">
        <v>495</v>
      </c>
      <c r="C6" s="11">
        <v>495</v>
      </c>
      <c r="D6" s="12">
        <v>495</v>
      </c>
      <c r="E6" s="13">
        <v>495</v>
      </c>
      <c r="F6" s="14">
        <v>495</v>
      </c>
      <c r="G6" s="15">
        <v>495</v>
      </c>
      <c r="H6" s="16">
        <v>495</v>
      </c>
      <c r="I6" s="17">
        <v>495</v>
      </c>
      <c r="J6" s="18">
        <v>495</v>
      </c>
      <c r="K6" s="19">
        <v>495</v>
      </c>
      <c r="L6" s="20" t="s">
        <v>14</v>
      </c>
      <c r="M6" s="152"/>
    </row>
    <row r="7" spans="1:13" ht="15.75" thickBot="1" x14ac:dyDescent="0.3">
      <c r="A7" s="3" t="s">
        <v>28</v>
      </c>
      <c r="B7" s="10">
        <v>700</v>
      </c>
      <c r="C7" s="11">
        <v>700</v>
      </c>
      <c r="D7" s="12">
        <v>700</v>
      </c>
      <c r="E7" s="13">
        <v>700</v>
      </c>
      <c r="F7" s="14">
        <v>700</v>
      </c>
      <c r="G7" s="15">
        <v>700</v>
      </c>
      <c r="H7" s="16">
        <v>700</v>
      </c>
      <c r="I7" s="17">
        <v>700</v>
      </c>
      <c r="J7" s="18">
        <v>700</v>
      </c>
      <c r="K7" s="19">
        <v>700</v>
      </c>
      <c r="L7" s="20" t="s">
        <v>14</v>
      </c>
      <c r="M7" s="152"/>
    </row>
    <row r="8" spans="1:13" ht="15.75" thickBot="1" x14ac:dyDescent="0.3">
      <c r="A8" s="3" t="s">
        <v>33</v>
      </c>
      <c r="B8" s="70">
        <v>840</v>
      </c>
      <c r="C8" s="71">
        <v>840</v>
      </c>
      <c r="D8" s="70">
        <v>840</v>
      </c>
      <c r="E8" s="71">
        <v>840</v>
      </c>
      <c r="F8" s="70">
        <v>840</v>
      </c>
      <c r="G8" s="71">
        <v>840</v>
      </c>
      <c r="H8" s="70">
        <v>840</v>
      </c>
      <c r="I8" s="71">
        <v>840</v>
      </c>
      <c r="J8" s="70">
        <v>840</v>
      </c>
      <c r="K8" s="71">
        <v>840</v>
      </c>
      <c r="L8" s="20" t="s">
        <v>14</v>
      </c>
      <c r="M8" s="152"/>
    </row>
    <row r="9" spans="1:13" ht="15.75" thickBot="1" x14ac:dyDescent="0.3">
      <c r="A9" s="3" t="s">
        <v>92</v>
      </c>
      <c r="B9" s="10">
        <v>150</v>
      </c>
      <c r="C9" s="11">
        <v>150</v>
      </c>
      <c r="D9" s="12">
        <v>150</v>
      </c>
      <c r="E9" s="13">
        <v>150</v>
      </c>
      <c r="F9" s="14">
        <v>150</v>
      </c>
      <c r="G9" s="15">
        <v>150</v>
      </c>
      <c r="H9" s="16">
        <v>150</v>
      </c>
      <c r="I9" s="17">
        <v>150</v>
      </c>
      <c r="J9" s="18">
        <v>150</v>
      </c>
      <c r="K9" s="19">
        <v>150</v>
      </c>
      <c r="L9" s="20" t="s">
        <v>93</v>
      </c>
      <c r="M9" s="152"/>
    </row>
    <row r="10" spans="1:13" ht="15.75" thickBot="1" x14ac:dyDescent="0.3">
      <c r="A10" s="3" t="s">
        <v>237</v>
      </c>
      <c r="B10" s="10">
        <v>0</v>
      </c>
      <c r="C10" s="11">
        <v>42.5</v>
      </c>
      <c r="D10" s="12">
        <v>42.5</v>
      </c>
      <c r="E10" s="13">
        <v>42.5</v>
      </c>
      <c r="F10" s="14">
        <v>42.5</v>
      </c>
      <c r="G10" s="15">
        <v>42.5</v>
      </c>
      <c r="H10" s="16">
        <v>42.5</v>
      </c>
      <c r="I10" s="17">
        <v>42.5</v>
      </c>
      <c r="J10" s="18">
        <v>42.5</v>
      </c>
      <c r="K10" s="19">
        <v>42.5</v>
      </c>
      <c r="L10" s="20" t="s">
        <v>93</v>
      </c>
      <c r="M10" s="152"/>
    </row>
    <row r="11" spans="1:13" s="120" customFormat="1" ht="15.75" thickBot="1" x14ac:dyDescent="0.3">
      <c r="A11" s="3" t="s">
        <v>36</v>
      </c>
      <c r="B11" s="70">
        <v>89.5</v>
      </c>
      <c r="C11" s="71">
        <v>89.5</v>
      </c>
      <c r="D11" s="70">
        <v>89.5</v>
      </c>
      <c r="E11" s="71">
        <v>89.5</v>
      </c>
      <c r="F11" s="70">
        <v>89.5</v>
      </c>
      <c r="G11" s="71">
        <v>89.5</v>
      </c>
      <c r="H11" s="70">
        <v>89.5</v>
      </c>
      <c r="I11" s="71">
        <v>89.5</v>
      </c>
      <c r="J11" s="70">
        <v>89.5</v>
      </c>
      <c r="K11" s="71">
        <v>89.5</v>
      </c>
      <c r="L11" s="70" t="s">
        <v>14</v>
      </c>
      <c r="M11" s="152"/>
    </row>
    <row r="12" spans="1:13" s="120" customFormat="1" ht="15.75" thickBot="1" x14ac:dyDescent="0.3">
      <c r="A12" s="3" t="s">
        <v>443</v>
      </c>
      <c r="B12" s="70">
        <v>0</v>
      </c>
      <c r="C12" s="71">
        <v>0</v>
      </c>
      <c r="D12" s="70">
        <v>453</v>
      </c>
      <c r="E12" s="71">
        <v>453</v>
      </c>
      <c r="F12" s="70">
        <v>453</v>
      </c>
      <c r="G12" s="71">
        <v>453</v>
      </c>
      <c r="H12" s="70">
        <v>453</v>
      </c>
      <c r="I12" s="71">
        <v>453</v>
      </c>
      <c r="J12" s="70">
        <v>453</v>
      </c>
      <c r="K12" s="71">
        <v>453</v>
      </c>
      <c r="L12" s="70" t="s">
        <v>93</v>
      </c>
      <c r="M12" s="152"/>
    </row>
    <row r="13" spans="1:13" ht="15.75" thickBot="1" x14ac:dyDescent="0.3">
      <c r="A13" s="3" t="s">
        <v>40</v>
      </c>
      <c r="B13" s="10">
        <v>580</v>
      </c>
      <c r="C13" s="11">
        <v>580</v>
      </c>
      <c r="D13" s="12">
        <v>580</v>
      </c>
      <c r="E13" s="13">
        <v>580</v>
      </c>
      <c r="F13" s="14">
        <v>580</v>
      </c>
      <c r="G13" s="15">
        <v>580</v>
      </c>
      <c r="H13" s="16">
        <v>580</v>
      </c>
      <c r="I13" s="17">
        <v>580</v>
      </c>
      <c r="J13" s="18">
        <v>580</v>
      </c>
      <c r="K13" s="19">
        <v>580</v>
      </c>
      <c r="L13" s="20" t="s">
        <v>14</v>
      </c>
      <c r="M13" s="152"/>
    </row>
    <row r="14" spans="1:13" s="120" customFormat="1" ht="15.75" thickBot="1" x14ac:dyDescent="0.3">
      <c r="A14" s="3" t="s">
        <v>242</v>
      </c>
      <c r="B14" s="70">
        <v>0</v>
      </c>
      <c r="C14" s="71">
        <v>110</v>
      </c>
      <c r="D14" s="70">
        <v>110</v>
      </c>
      <c r="E14" s="71">
        <v>110</v>
      </c>
      <c r="F14" s="70">
        <v>110</v>
      </c>
      <c r="G14" s="71">
        <v>110</v>
      </c>
      <c r="H14" s="70">
        <v>110</v>
      </c>
      <c r="I14" s="71">
        <v>110</v>
      </c>
      <c r="J14" s="70">
        <v>110</v>
      </c>
      <c r="K14" s="71">
        <v>110</v>
      </c>
      <c r="L14" s="70" t="s">
        <v>93</v>
      </c>
      <c r="M14" s="152"/>
    </row>
    <row r="15" spans="1:13" ht="15.75" thickBot="1" x14ac:dyDescent="0.3">
      <c r="A15" s="3" t="s">
        <v>445</v>
      </c>
      <c r="B15" s="10">
        <v>0</v>
      </c>
      <c r="C15" s="11">
        <v>167.5</v>
      </c>
      <c r="D15" s="12">
        <v>167.5</v>
      </c>
      <c r="E15" s="13">
        <v>167.5</v>
      </c>
      <c r="F15" s="14">
        <v>167.5</v>
      </c>
      <c r="G15" s="15">
        <v>167.5</v>
      </c>
      <c r="H15" s="16">
        <v>167.5</v>
      </c>
      <c r="I15" s="17">
        <v>167.5</v>
      </c>
      <c r="J15" s="18">
        <v>167.5</v>
      </c>
      <c r="K15" s="19">
        <v>167.5</v>
      </c>
      <c r="L15" s="20" t="s">
        <v>93</v>
      </c>
      <c r="M15" s="152"/>
    </row>
    <row r="16" spans="1:13" ht="15.75" thickBot="1" x14ac:dyDescent="0.3">
      <c r="A16" s="3" t="s">
        <v>43</v>
      </c>
      <c r="B16" s="10">
        <v>1680</v>
      </c>
      <c r="C16" s="11">
        <v>1680</v>
      </c>
      <c r="D16" s="12">
        <v>1680</v>
      </c>
      <c r="E16" s="13">
        <v>1680</v>
      </c>
      <c r="F16" s="14">
        <v>1680</v>
      </c>
      <c r="G16" s="15">
        <v>1680</v>
      </c>
      <c r="H16" s="16">
        <v>1680</v>
      </c>
      <c r="I16" s="17">
        <v>1680</v>
      </c>
      <c r="J16" s="18">
        <v>1680</v>
      </c>
      <c r="K16" s="19">
        <v>1680</v>
      </c>
      <c r="L16" s="20" t="s">
        <v>14</v>
      </c>
      <c r="M16" s="152"/>
    </row>
    <row r="17" spans="1:13" s="120" customFormat="1" ht="15.75" thickBot="1" x14ac:dyDescent="0.3">
      <c r="A17" s="3" t="s">
        <v>94</v>
      </c>
      <c r="B17" s="70">
        <v>0</v>
      </c>
      <c r="C17" s="71">
        <v>57.5</v>
      </c>
      <c r="D17" s="70">
        <v>57.5</v>
      </c>
      <c r="E17" s="71">
        <v>57.5</v>
      </c>
      <c r="F17" s="70">
        <v>57.5</v>
      </c>
      <c r="G17" s="71">
        <v>57.5</v>
      </c>
      <c r="H17" s="70">
        <v>57.5</v>
      </c>
      <c r="I17" s="71">
        <v>57.5</v>
      </c>
      <c r="J17" s="70">
        <v>57.5</v>
      </c>
      <c r="K17" s="71">
        <v>57.5</v>
      </c>
      <c r="L17" s="70" t="s">
        <v>93</v>
      </c>
      <c r="M17" s="152"/>
    </row>
    <row r="18" spans="1:13" ht="15.75" thickBot="1" x14ac:dyDescent="0.3">
      <c r="A18" s="3" t="s">
        <v>449</v>
      </c>
      <c r="B18" s="10">
        <v>0</v>
      </c>
      <c r="C18" s="11">
        <v>57.5</v>
      </c>
      <c r="D18" s="12">
        <v>57.5</v>
      </c>
      <c r="E18" s="13">
        <v>57.5</v>
      </c>
      <c r="F18" s="14">
        <v>57.5</v>
      </c>
      <c r="G18" s="15">
        <v>57.5</v>
      </c>
      <c r="H18" s="16">
        <v>57.5</v>
      </c>
      <c r="I18" s="17">
        <v>57.5</v>
      </c>
      <c r="J18" s="18">
        <v>57.5</v>
      </c>
      <c r="K18" s="19">
        <v>57.5</v>
      </c>
      <c r="L18" s="20" t="s">
        <v>93</v>
      </c>
      <c r="M18" s="152"/>
    </row>
    <row r="19" spans="1:13" ht="15.75" thickBot="1" x14ac:dyDescent="0.3">
      <c r="A19" s="3" t="s">
        <v>46</v>
      </c>
      <c r="B19" s="10">
        <v>86.4</v>
      </c>
      <c r="C19" s="11">
        <v>86.4</v>
      </c>
      <c r="D19" s="12">
        <v>86.4</v>
      </c>
      <c r="E19" s="13">
        <v>86.4</v>
      </c>
      <c r="F19" s="14">
        <v>86.4</v>
      </c>
      <c r="G19" s="15">
        <v>86.4</v>
      </c>
      <c r="H19" s="16">
        <v>86.4</v>
      </c>
      <c r="I19" s="17">
        <v>86.4</v>
      </c>
      <c r="J19" s="18">
        <v>86.4</v>
      </c>
      <c r="K19" s="19">
        <v>86.4</v>
      </c>
      <c r="L19" s="20" t="s">
        <v>14</v>
      </c>
      <c r="M19" s="152"/>
    </row>
    <row r="20" spans="1:13" ht="15.75" thickBot="1" x14ac:dyDescent="0.3">
      <c r="A20" s="3" t="s">
        <v>586</v>
      </c>
      <c r="B20" s="10">
        <v>0</v>
      </c>
      <c r="C20" s="11">
        <v>15</v>
      </c>
      <c r="D20" s="12">
        <v>15</v>
      </c>
      <c r="E20" s="13">
        <v>15</v>
      </c>
      <c r="F20" s="14">
        <v>15</v>
      </c>
      <c r="G20" s="15">
        <v>15</v>
      </c>
      <c r="H20" s="16">
        <v>15</v>
      </c>
      <c r="I20" s="17">
        <v>15</v>
      </c>
      <c r="J20" s="18">
        <v>15</v>
      </c>
      <c r="K20" s="19">
        <v>15</v>
      </c>
      <c r="L20" s="20" t="s">
        <v>93</v>
      </c>
      <c r="M20" s="152"/>
    </row>
    <row r="21" spans="1:13" ht="15.75" thickBot="1" x14ac:dyDescent="0.3">
      <c r="A21" s="3" t="s">
        <v>587</v>
      </c>
      <c r="B21" s="10">
        <v>0</v>
      </c>
      <c r="C21" s="11">
        <v>2</v>
      </c>
      <c r="D21" s="12">
        <v>2</v>
      </c>
      <c r="E21" s="13">
        <v>2</v>
      </c>
      <c r="F21" s="14">
        <v>2</v>
      </c>
      <c r="G21" s="15">
        <v>2</v>
      </c>
      <c r="H21" s="16">
        <v>2</v>
      </c>
      <c r="I21" s="17">
        <v>2</v>
      </c>
      <c r="J21" s="18">
        <v>2</v>
      </c>
      <c r="K21" s="19">
        <v>2</v>
      </c>
      <c r="L21" s="20" t="s">
        <v>93</v>
      </c>
      <c r="M21" s="152"/>
    </row>
    <row r="22" spans="1:13" ht="15.75" thickBot="1" x14ac:dyDescent="0.3">
      <c r="A22" s="3" t="s">
        <v>585</v>
      </c>
      <c r="B22" s="10">
        <v>0</v>
      </c>
      <c r="C22" s="11">
        <v>43.2</v>
      </c>
      <c r="D22" s="12">
        <v>43.2</v>
      </c>
      <c r="E22" s="13">
        <v>43.2</v>
      </c>
      <c r="F22" s="14">
        <v>43.2</v>
      </c>
      <c r="G22" s="15">
        <v>43.2</v>
      </c>
      <c r="H22" s="16">
        <v>43.2</v>
      </c>
      <c r="I22" s="17">
        <v>43.2</v>
      </c>
      <c r="J22" s="18">
        <v>43.2</v>
      </c>
      <c r="K22" s="19">
        <v>43.2</v>
      </c>
      <c r="L22" s="20" t="s">
        <v>93</v>
      </c>
      <c r="M22" s="152"/>
    </row>
    <row r="23" spans="1:13" ht="15.75" thickBot="1" x14ac:dyDescent="0.3">
      <c r="A23" s="3" t="s">
        <v>250</v>
      </c>
      <c r="B23" s="10">
        <v>50</v>
      </c>
      <c r="C23" s="11">
        <v>50</v>
      </c>
      <c r="D23" s="12">
        <v>50</v>
      </c>
      <c r="E23" s="13">
        <v>50</v>
      </c>
      <c r="F23" s="14">
        <v>50</v>
      </c>
      <c r="G23" s="15">
        <v>50</v>
      </c>
      <c r="H23" s="16">
        <v>50</v>
      </c>
      <c r="I23" s="17">
        <v>50</v>
      </c>
      <c r="J23" s="18">
        <v>50</v>
      </c>
      <c r="K23" s="19">
        <v>50</v>
      </c>
      <c r="L23" s="20" t="s">
        <v>93</v>
      </c>
      <c r="M23" s="152"/>
    </row>
    <row r="24" spans="1:13" ht="15.75" thickBot="1" x14ac:dyDescent="0.3">
      <c r="A24" s="3" t="s">
        <v>48</v>
      </c>
      <c r="B24" s="70">
        <v>730</v>
      </c>
      <c r="C24" s="71">
        <v>730</v>
      </c>
      <c r="D24" s="12">
        <v>730</v>
      </c>
      <c r="E24" s="13">
        <v>730</v>
      </c>
      <c r="F24" s="14">
        <v>730</v>
      </c>
      <c r="G24" s="15">
        <v>730</v>
      </c>
      <c r="H24" s="16">
        <v>730</v>
      </c>
      <c r="I24" s="17">
        <v>730</v>
      </c>
      <c r="J24" s="18">
        <v>730</v>
      </c>
      <c r="K24" s="19">
        <v>730</v>
      </c>
      <c r="L24" s="20" t="s">
        <v>14</v>
      </c>
      <c r="M24" s="152"/>
    </row>
    <row r="25" spans="1:13" ht="15.75" thickBot="1" x14ac:dyDescent="0.3">
      <c r="A25" s="3" t="s">
        <v>255</v>
      </c>
      <c r="B25" s="10">
        <v>0</v>
      </c>
      <c r="C25" s="11">
        <v>100</v>
      </c>
      <c r="D25" s="12">
        <v>100</v>
      </c>
      <c r="E25" s="13">
        <v>100</v>
      </c>
      <c r="F25" s="14">
        <v>100</v>
      </c>
      <c r="G25" s="15">
        <v>100</v>
      </c>
      <c r="H25" s="16">
        <v>100</v>
      </c>
      <c r="I25" s="17">
        <v>100</v>
      </c>
      <c r="J25" s="18">
        <v>100</v>
      </c>
      <c r="K25" s="19">
        <v>100</v>
      </c>
      <c r="L25" s="20" t="s">
        <v>93</v>
      </c>
      <c r="M25" s="152"/>
    </row>
    <row r="26" spans="1:13" ht="15.75" thickBot="1" x14ac:dyDescent="0.3">
      <c r="A26" s="3" t="s">
        <v>50</v>
      </c>
      <c r="B26" s="10">
        <v>34</v>
      </c>
      <c r="C26" s="11">
        <v>34</v>
      </c>
      <c r="D26" s="12">
        <v>34</v>
      </c>
      <c r="E26" s="13">
        <v>34</v>
      </c>
      <c r="F26" s="14">
        <v>0</v>
      </c>
      <c r="G26" s="15">
        <v>0</v>
      </c>
      <c r="H26" s="16">
        <v>0</v>
      </c>
      <c r="I26" s="17">
        <v>0</v>
      </c>
      <c r="J26" s="18">
        <v>0</v>
      </c>
      <c r="K26" s="19">
        <v>0</v>
      </c>
      <c r="L26" s="20" t="s">
        <v>14</v>
      </c>
      <c r="M26" s="152"/>
    </row>
    <row r="27" spans="1:13" ht="15.75" thickBot="1" x14ac:dyDescent="0.3">
      <c r="A27" s="3" t="s">
        <v>54</v>
      </c>
      <c r="B27" s="10">
        <v>760</v>
      </c>
      <c r="C27" s="11">
        <v>760</v>
      </c>
      <c r="D27" s="12">
        <v>760</v>
      </c>
      <c r="E27" s="13">
        <v>760</v>
      </c>
      <c r="F27" s="14">
        <v>760</v>
      </c>
      <c r="G27" s="15">
        <v>760</v>
      </c>
      <c r="H27" s="16">
        <v>760</v>
      </c>
      <c r="I27" s="17">
        <v>760</v>
      </c>
      <c r="J27" s="18">
        <v>760</v>
      </c>
      <c r="K27" s="19">
        <v>760</v>
      </c>
      <c r="L27" s="20" t="s">
        <v>14</v>
      </c>
      <c r="M27" s="152"/>
    </row>
    <row r="28" spans="1:13" s="125" customFormat="1" ht="15.75" thickBot="1" x14ac:dyDescent="0.3">
      <c r="A28" s="3" t="s">
        <v>464</v>
      </c>
      <c r="B28" s="70">
        <v>0</v>
      </c>
      <c r="C28" s="71">
        <v>180.5</v>
      </c>
      <c r="D28" s="70">
        <v>180.5</v>
      </c>
      <c r="E28" s="71">
        <v>180.5</v>
      </c>
      <c r="F28" s="70">
        <v>180.5</v>
      </c>
      <c r="G28" s="71">
        <v>180.5</v>
      </c>
      <c r="H28" s="70">
        <v>180.5</v>
      </c>
      <c r="I28" s="71">
        <v>180.5</v>
      </c>
      <c r="J28" s="70">
        <v>180.5</v>
      </c>
      <c r="K28" s="71">
        <v>180.5</v>
      </c>
      <c r="L28" s="70" t="s">
        <v>93</v>
      </c>
      <c r="M28" s="152"/>
    </row>
    <row r="29" spans="1:13" s="125" customFormat="1" ht="15.75" thickBot="1" x14ac:dyDescent="0.3">
      <c r="A29" s="3" t="s">
        <v>57</v>
      </c>
      <c r="B29" s="70">
        <v>398</v>
      </c>
      <c r="C29" s="71">
        <v>398</v>
      </c>
      <c r="D29" s="70">
        <v>398</v>
      </c>
      <c r="E29" s="71">
        <v>398</v>
      </c>
      <c r="F29" s="70">
        <v>398</v>
      </c>
      <c r="G29" s="71">
        <v>398</v>
      </c>
      <c r="H29" s="70">
        <v>398</v>
      </c>
      <c r="I29" s="71">
        <v>398</v>
      </c>
      <c r="J29" s="70">
        <v>398</v>
      </c>
      <c r="K29" s="71">
        <v>398</v>
      </c>
      <c r="L29" s="70" t="s">
        <v>14</v>
      </c>
      <c r="M29" s="152"/>
    </row>
    <row r="30" spans="1:13" s="125" customFormat="1" ht="15.75" thickBot="1" x14ac:dyDescent="0.3">
      <c r="A30" s="3" t="s">
        <v>61</v>
      </c>
      <c r="B30" s="70">
        <v>282</v>
      </c>
      <c r="C30" s="71">
        <v>282</v>
      </c>
      <c r="D30" s="70">
        <v>282</v>
      </c>
      <c r="E30" s="71">
        <v>282</v>
      </c>
      <c r="F30" s="70">
        <v>282</v>
      </c>
      <c r="G30" s="71">
        <v>282</v>
      </c>
      <c r="H30" s="70">
        <v>282</v>
      </c>
      <c r="I30" s="71">
        <v>282</v>
      </c>
      <c r="J30" s="70">
        <v>282</v>
      </c>
      <c r="K30" s="71">
        <v>282</v>
      </c>
      <c r="L30" s="70" t="s">
        <v>14</v>
      </c>
      <c r="M30" s="152"/>
    </row>
    <row r="31" spans="1:13" s="133" customFormat="1" ht="15.75" thickBot="1" x14ac:dyDescent="0.3">
      <c r="A31" s="3" t="s">
        <v>64</v>
      </c>
      <c r="B31" s="70">
        <v>54</v>
      </c>
      <c r="C31" s="71">
        <v>54</v>
      </c>
      <c r="D31" s="70">
        <v>54</v>
      </c>
      <c r="E31" s="71">
        <v>54</v>
      </c>
      <c r="F31" s="70">
        <v>54</v>
      </c>
      <c r="G31" s="71">
        <v>54</v>
      </c>
      <c r="H31" s="70">
        <v>54</v>
      </c>
      <c r="I31" s="71">
        <v>54</v>
      </c>
      <c r="J31" s="70">
        <v>54</v>
      </c>
      <c r="K31" s="71">
        <v>54</v>
      </c>
      <c r="L31" s="70" t="s">
        <v>14</v>
      </c>
      <c r="M31" s="152"/>
    </row>
    <row r="32" spans="1:13" s="133" customFormat="1" ht="15.75" thickBot="1" x14ac:dyDescent="0.3">
      <c r="A32" s="3" t="s">
        <v>267</v>
      </c>
      <c r="B32" s="70">
        <v>0</v>
      </c>
      <c r="C32" s="71">
        <v>116</v>
      </c>
      <c r="D32" s="70">
        <v>116</v>
      </c>
      <c r="E32" s="71">
        <v>116</v>
      </c>
      <c r="F32" s="70">
        <v>116</v>
      </c>
      <c r="G32" s="71">
        <v>116</v>
      </c>
      <c r="H32" s="70">
        <v>116</v>
      </c>
      <c r="I32" s="71">
        <v>116</v>
      </c>
      <c r="J32" s="70">
        <v>116</v>
      </c>
      <c r="K32" s="71">
        <v>116</v>
      </c>
      <c r="L32" s="70" t="s">
        <v>93</v>
      </c>
      <c r="M32" s="152"/>
    </row>
    <row r="33" spans="1:13" s="133" customFormat="1" ht="15.75" thickBot="1" x14ac:dyDescent="0.3">
      <c r="A33" s="3" t="s">
        <v>476</v>
      </c>
      <c r="B33" s="70">
        <v>0</v>
      </c>
      <c r="C33" s="71">
        <v>65</v>
      </c>
      <c r="D33" s="70">
        <v>65</v>
      </c>
      <c r="E33" s="71">
        <v>65</v>
      </c>
      <c r="F33" s="70">
        <v>65</v>
      </c>
      <c r="G33" s="71">
        <v>65</v>
      </c>
      <c r="H33" s="70">
        <v>65</v>
      </c>
      <c r="I33" s="71">
        <v>65</v>
      </c>
      <c r="J33" s="70">
        <v>65</v>
      </c>
      <c r="K33" s="71">
        <v>65</v>
      </c>
      <c r="L33" s="70" t="s">
        <v>93</v>
      </c>
      <c r="M33" s="152"/>
    </row>
    <row r="34" spans="1:13" s="133" customFormat="1" ht="15.75" thickBot="1" x14ac:dyDescent="0.3">
      <c r="A34" s="3" t="s">
        <v>66</v>
      </c>
      <c r="B34" s="70">
        <v>1460</v>
      </c>
      <c r="C34" s="71">
        <v>1460</v>
      </c>
      <c r="D34" s="70">
        <v>1460</v>
      </c>
      <c r="E34" s="71">
        <v>1460</v>
      </c>
      <c r="F34" s="70">
        <v>1460</v>
      </c>
      <c r="G34" s="71">
        <v>1460</v>
      </c>
      <c r="H34" s="70">
        <v>1460</v>
      </c>
      <c r="I34" s="71">
        <v>1460</v>
      </c>
      <c r="J34" s="70">
        <v>1460</v>
      </c>
      <c r="K34" s="71">
        <v>1460</v>
      </c>
      <c r="L34" s="70" t="s">
        <v>14</v>
      </c>
      <c r="M34" s="152"/>
    </row>
    <row r="35" spans="1:13" s="133" customFormat="1" ht="15.75" thickBot="1" x14ac:dyDescent="0.3">
      <c r="A35" s="3" t="s">
        <v>480</v>
      </c>
      <c r="B35" s="70">
        <v>0</v>
      </c>
      <c r="C35" s="71">
        <v>125</v>
      </c>
      <c r="D35" s="70">
        <v>125</v>
      </c>
      <c r="E35" s="71">
        <v>125</v>
      </c>
      <c r="F35" s="70">
        <v>125</v>
      </c>
      <c r="G35" s="71">
        <v>125</v>
      </c>
      <c r="H35" s="70">
        <v>125</v>
      </c>
      <c r="I35" s="71">
        <v>125</v>
      </c>
      <c r="J35" s="70">
        <v>125</v>
      </c>
      <c r="K35" s="71">
        <v>125</v>
      </c>
      <c r="L35" s="70" t="s">
        <v>93</v>
      </c>
      <c r="M35" s="152"/>
    </row>
    <row r="36" spans="1:13" s="133" customFormat="1" ht="15.75" thickBot="1" x14ac:dyDescent="0.3">
      <c r="A36" s="3" t="s">
        <v>68</v>
      </c>
      <c r="B36" s="70">
        <v>365</v>
      </c>
      <c r="C36" s="71">
        <v>365</v>
      </c>
      <c r="D36" s="70">
        <v>365</v>
      </c>
      <c r="E36" s="71">
        <v>365</v>
      </c>
      <c r="F36" s="70">
        <v>365</v>
      </c>
      <c r="G36" s="71">
        <v>365</v>
      </c>
      <c r="H36" s="70">
        <v>365</v>
      </c>
      <c r="I36" s="71">
        <v>365</v>
      </c>
      <c r="J36" s="70">
        <v>365</v>
      </c>
      <c r="K36" s="71">
        <v>365</v>
      </c>
      <c r="L36" s="70" t="s">
        <v>14</v>
      </c>
      <c r="M36" s="152"/>
    </row>
    <row r="37" spans="1:13" s="133" customFormat="1" ht="15.75" thickBot="1" x14ac:dyDescent="0.3">
      <c r="A37" s="3" t="s">
        <v>70</v>
      </c>
      <c r="B37" s="70">
        <v>1400</v>
      </c>
      <c r="C37" s="71">
        <v>1400</v>
      </c>
      <c r="D37" s="70">
        <v>1400</v>
      </c>
      <c r="E37" s="71">
        <v>1400</v>
      </c>
      <c r="F37" s="70">
        <v>1400</v>
      </c>
      <c r="G37" s="71">
        <v>1400</v>
      </c>
      <c r="H37" s="70">
        <v>1400</v>
      </c>
      <c r="I37" s="71">
        <v>1400</v>
      </c>
      <c r="J37" s="70">
        <v>1400</v>
      </c>
      <c r="K37" s="71">
        <v>1400</v>
      </c>
      <c r="L37" s="70" t="s">
        <v>14</v>
      </c>
      <c r="M37" s="152"/>
    </row>
    <row r="38" spans="1:13" s="133" customFormat="1" ht="15.75" thickBot="1" x14ac:dyDescent="0.3">
      <c r="A38" s="3" t="s">
        <v>72</v>
      </c>
      <c r="B38" s="70">
        <v>443</v>
      </c>
      <c r="C38" s="71">
        <v>443</v>
      </c>
      <c r="D38" s="70">
        <v>443</v>
      </c>
      <c r="E38" s="71">
        <v>443</v>
      </c>
      <c r="F38" s="70">
        <v>443</v>
      </c>
      <c r="G38" s="71">
        <v>443</v>
      </c>
      <c r="H38" s="70">
        <v>443</v>
      </c>
      <c r="I38" s="71">
        <v>443</v>
      </c>
      <c r="J38" s="70">
        <v>443</v>
      </c>
      <c r="K38" s="71">
        <v>443</v>
      </c>
      <c r="L38" s="70" t="s">
        <v>14</v>
      </c>
      <c r="M38" s="152"/>
    </row>
    <row r="39" spans="1:13" s="133" customFormat="1" ht="15.75" thickBot="1" x14ac:dyDescent="0.3">
      <c r="A39" s="3" t="s">
        <v>74</v>
      </c>
      <c r="B39" s="70">
        <v>233</v>
      </c>
      <c r="C39" s="71">
        <v>233</v>
      </c>
      <c r="D39" s="70">
        <v>233</v>
      </c>
      <c r="E39" s="71">
        <v>232</v>
      </c>
      <c r="F39" s="70">
        <v>232</v>
      </c>
      <c r="G39" s="71">
        <v>232</v>
      </c>
      <c r="H39" s="70">
        <v>232</v>
      </c>
      <c r="I39" s="71">
        <v>231</v>
      </c>
      <c r="J39" s="70">
        <v>231</v>
      </c>
      <c r="K39" s="71">
        <v>231</v>
      </c>
      <c r="L39" s="70" t="s">
        <v>14</v>
      </c>
      <c r="M39" s="152"/>
    </row>
    <row r="40" spans="1:13" s="133" customFormat="1" ht="15.75" thickBot="1" x14ac:dyDescent="0.3">
      <c r="A40" s="3" t="s">
        <v>96</v>
      </c>
      <c r="B40" s="70">
        <v>0</v>
      </c>
      <c r="C40" s="71">
        <v>57.5</v>
      </c>
      <c r="D40" s="70">
        <v>57.5</v>
      </c>
      <c r="E40" s="71">
        <v>57.5</v>
      </c>
      <c r="F40" s="70">
        <v>57.5</v>
      </c>
      <c r="G40" s="71">
        <v>57.5</v>
      </c>
      <c r="H40" s="70">
        <v>57.5</v>
      </c>
      <c r="I40" s="71">
        <v>57.5</v>
      </c>
      <c r="J40" s="70">
        <v>57.5</v>
      </c>
      <c r="K40" s="71">
        <v>57.5</v>
      </c>
      <c r="L40" s="70" t="s">
        <v>93</v>
      </c>
      <c r="M40" s="152"/>
    </row>
    <row r="41" spans="1:13" s="133" customFormat="1" ht="15.75" thickBot="1" x14ac:dyDescent="0.3">
      <c r="A41" s="3" t="s">
        <v>77</v>
      </c>
      <c r="B41" s="70">
        <v>500</v>
      </c>
      <c r="C41" s="71">
        <v>500</v>
      </c>
      <c r="D41" s="70">
        <v>500</v>
      </c>
      <c r="E41" s="71">
        <v>500</v>
      </c>
      <c r="F41" s="70">
        <v>500</v>
      </c>
      <c r="G41" s="71">
        <v>500</v>
      </c>
      <c r="H41" s="70">
        <v>500</v>
      </c>
      <c r="I41" s="71">
        <v>500</v>
      </c>
      <c r="J41" s="70">
        <v>500</v>
      </c>
      <c r="K41" s="71">
        <v>500</v>
      </c>
      <c r="L41" s="70" t="s">
        <v>14</v>
      </c>
      <c r="M41" s="152"/>
    </row>
    <row r="42" spans="1:13" ht="15.75" thickBot="1" x14ac:dyDescent="0.3">
      <c r="A42" s="7" t="s">
        <v>80</v>
      </c>
      <c r="B42" s="65">
        <f>SUM(B3:B41)</f>
        <v>11900.9</v>
      </c>
      <c r="C42" s="65">
        <f t="shared" ref="C42:K42" si="0">SUM(C3:C41)</f>
        <v>13040.099999999999</v>
      </c>
      <c r="D42" s="65">
        <f t="shared" si="0"/>
        <v>13493.099999999999</v>
      </c>
      <c r="E42" s="65">
        <f t="shared" si="0"/>
        <v>13492.099999999999</v>
      </c>
      <c r="F42" s="65">
        <f t="shared" si="0"/>
        <v>13458.099999999999</v>
      </c>
      <c r="G42" s="65">
        <f t="shared" si="0"/>
        <v>13458.099999999999</v>
      </c>
      <c r="H42" s="65">
        <f t="shared" si="0"/>
        <v>13458.099999999999</v>
      </c>
      <c r="I42" s="65">
        <f t="shared" si="0"/>
        <v>13457.099999999999</v>
      </c>
      <c r="J42" s="65">
        <f t="shared" si="0"/>
        <v>13457.099999999999</v>
      </c>
      <c r="K42" s="65">
        <f t="shared" si="0"/>
        <v>13457.099999999999</v>
      </c>
      <c r="L42" s="65"/>
      <c r="M42" s="152"/>
    </row>
    <row r="43" spans="1:13" x14ac:dyDescent="0.25">
      <c r="B43" s="105"/>
      <c r="C43" s="105"/>
      <c r="D43" s="105"/>
      <c r="E43" s="105"/>
      <c r="F43" s="105"/>
      <c r="G43" s="105"/>
      <c r="H43" s="105"/>
      <c r="I43" s="105"/>
      <c r="J43" s="105"/>
      <c r="K43" s="105"/>
    </row>
    <row r="44" spans="1:13" ht="28.5" customHeight="1" x14ac:dyDescent="0.25">
      <c r="A44" s="172" t="s">
        <v>97</v>
      </c>
      <c r="B44" s="160"/>
      <c r="C44" s="160"/>
      <c r="D44" s="160"/>
      <c r="E44" s="160"/>
      <c r="F44" s="160"/>
      <c r="G44" s="160"/>
      <c r="H44" s="160"/>
      <c r="I44" s="160"/>
      <c r="J44" s="160"/>
      <c r="K44" s="160"/>
      <c r="L44" s="160"/>
    </row>
    <row r="45" spans="1:13" ht="57.75" customHeight="1" x14ac:dyDescent="0.25">
      <c r="A45" s="173" t="s">
        <v>413</v>
      </c>
      <c r="B45" s="174"/>
      <c r="C45" s="174"/>
      <c r="D45" s="174"/>
      <c r="E45" s="174"/>
      <c r="F45" s="174"/>
      <c r="G45" s="174"/>
      <c r="H45" s="174"/>
      <c r="I45" s="174"/>
      <c r="J45" s="174"/>
      <c r="K45" s="174"/>
      <c r="L45" s="174"/>
    </row>
    <row r="46" spans="1:13" ht="59.25" customHeight="1" x14ac:dyDescent="0.25">
      <c r="A46" s="172" t="s">
        <v>396</v>
      </c>
      <c r="B46" s="160"/>
      <c r="C46" s="160"/>
      <c r="D46" s="160"/>
      <c r="E46" s="160"/>
      <c r="F46" s="160"/>
      <c r="G46" s="160"/>
      <c r="H46" s="160"/>
      <c r="I46" s="160"/>
      <c r="J46" s="160"/>
      <c r="K46" s="160"/>
      <c r="L46" s="160"/>
    </row>
    <row r="47" spans="1:13" ht="74.25" customHeight="1" x14ac:dyDescent="0.25">
      <c r="A47" s="172" t="s">
        <v>398</v>
      </c>
      <c r="B47" s="160"/>
      <c r="C47" s="160"/>
      <c r="D47" s="160"/>
      <c r="E47" s="160"/>
      <c r="F47" s="160"/>
      <c r="G47" s="160"/>
      <c r="H47" s="160"/>
      <c r="I47" s="160"/>
      <c r="J47" s="160"/>
      <c r="K47" s="160"/>
      <c r="L47" s="160"/>
    </row>
    <row r="48" spans="1:13" ht="15.75" thickBot="1" x14ac:dyDescent="0.3"/>
    <row r="49" spans="1:13" ht="20.25" thickBot="1" x14ac:dyDescent="0.35">
      <c r="A49" s="1" t="s">
        <v>98</v>
      </c>
    </row>
    <row r="50" spans="1:13" ht="23.25" thickBot="1" x14ac:dyDescent="0.3">
      <c r="A50" s="2" t="s">
        <v>1</v>
      </c>
      <c r="B50" s="2" t="s">
        <v>82</v>
      </c>
      <c r="C50" s="2" t="s">
        <v>83</v>
      </c>
      <c r="D50" s="2" t="s">
        <v>84</v>
      </c>
      <c r="E50" s="2" t="s">
        <v>85</v>
      </c>
      <c r="F50" s="2" t="s">
        <v>86</v>
      </c>
      <c r="G50" s="2" t="s">
        <v>87</v>
      </c>
      <c r="H50" s="2" t="s">
        <v>88</v>
      </c>
      <c r="I50" s="2" t="s">
        <v>89</v>
      </c>
      <c r="J50" s="2" t="s">
        <v>90</v>
      </c>
      <c r="K50" s="2" t="s">
        <v>91</v>
      </c>
      <c r="L50" s="2" t="s">
        <v>7</v>
      </c>
    </row>
    <row r="51" spans="1:13" ht="15.75" thickBot="1" x14ac:dyDescent="0.3">
      <c r="A51" s="3" t="s">
        <v>9</v>
      </c>
      <c r="B51" s="21">
        <v>34</v>
      </c>
      <c r="C51" s="22">
        <v>34</v>
      </c>
      <c r="D51" s="23">
        <v>34</v>
      </c>
      <c r="E51" s="24">
        <v>34</v>
      </c>
      <c r="F51" s="25">
        <v>34</v>
      </c>
      <c r="G51" s="26">
        <v>34</v>
      </c>
      <c r="H51" s="27">
        <v>34</v>
      </c>
      <c r="I51" s="28">
        <v>34</v>
      </c>
      <c r="J51" s="29">
        <v>34</v>
      </c>
      <c r="K51" s="30">
        <v>34</v>
      </c>
      <c r="L51" s="31" t="s">
        <v>14</v>
      </c>
    </row>
    <row r="52" spans="1:13" ht="15.75" thickBot="1" x14ac:dyDescent="0.3">
      <c r="A52" s="3" t="s">
        <v>16</v>
      </c>
      <c r="B52" s="21">
        <v>66</v>
      </c>
      <c r="C52" s="22">
        <v>66</v>
      </c>
      <c r="D52" s="23">
        <v>66</v>
      </c>
      <c r="E52" s="24">
        <v>66</v>
      </c>
      <c r="F52" s="25">
        <v>66</v>
      </c>
      <c r="G52" s="26">
        <v>66</v>
      </c>
      <c r="H52" s="27">
        <v>66</v>
      </c>
      <c r="I52" s="28">
        <v>66</v>
      </c>
      <c r="J52" s="29">
        <v>66</v>
      </c>
      <c r="K52" s="30">
        <v>66</v>
      </c>
      <c r="L52" s="31" t="s">
        <v>14</v>
      </c>
    </row>
    <row r="53" spans="1:13" ht="15.75" thickBot="1" x14ac:dyDescent="0.3">
      <c r="A53" s="3" t="s">
        <v>21</v>
      </c>
      <c r="B53" s="21">
        <v>471</v>
      </c>
      <c r="C53" s="22">
        <v>471</v>
      </c>
      <c r="D53" s="23">
        <v>471</v>
      </c>
      <c r="E53" s="24">
        <v>471</v>
      </c>
      <c r="F53" s="25">
        <v>471</v>
      </c>
      <c r="G53" s="26">
        <v>471</v>
      </c>
      <c r="H53" s="27">
        <v>471</v>
      </c>
      <c r="I53" s="28">
        <v>471</v>
      </c>
      <c r="J53" s="29">
        <v>471</v>
      </c>
      <c r="K53" s="30">
        <v>471</v>
      </c>
      <c r="L53" s="31" t="s">
        <v>14</v>
      </c>
    </row>
    <row r="54" spans="1:13" ht="15.75" thickBot="1" x14ac:dyDescent="0.3">
      <c r="A54" s="3" t="s">
        <v>25</v>
      </c>
      <c r="B54" s="21">
        <v>495</v>
      </c>
      <c r="C54" s="22">
        <v>495</v>
      </c>
      <c r="D54" s="23">
        <v>495</v>
      </c>
      <c r="E54" s="24">
        <v>495</v>
      </c>
      <c r="F54" s="25">
        <v>495</v>
      </c>
      <c r="G54" s="26">
        <v>495</v>
      </c>
      <c r="H54" s="27">
        <v>495</v>
      </c>
      <c r="I54" s="28">
        <v>495</v>
      </c>
      <c r="J54" s="29">
        <v>495</v>
      </c>
      <c r="K54" s="30">
        <v>495</v>
      </c>
      <c r="L54" s="31" t="s">
        <v>14</v>
      </c>
    </row>
    <row r="55" spans="1:13" ht="15.75" thickBot="1" x14ac:dyDescent="0.3">
      <c r="A55" s="3" t="s">
        <v>28</v>
      </c>
      <c r="B55" s="21">
        <v>700</v>
      </c>
      <c r="C55" s="22">
        <v>700</v>
      </c>
      <c r="D55" s="23">
        <v>700</v>
      </c>
      <c r="E55" s="24">
        <v>700</v>
      </c>
      <c r="F55" s="25">
        <v>700</v>
      </c>
      <c r="G55" s="26">
        <v>700</v>
      </c>
      <c r="H55" s="27">
        <v>700</v>
      </c>
      <c r="I55" s="28">
        <v>700</v>
      </c>
      <c r="J55" s="29">
        <v>700</v>
      </c>
      <c r="K55" s="30">
        <v>700</v>
      </c>
      <c r="L55" s="31" t="s">
        <v>14</v>
      </c>
    </row>
    <row r="56" spans="1:13" ht="15.75" thickBot="1" x14ac:dyDescent="0.3">
      <c r="A56" s="3" t="s">
        <v>33</v>
      </c>
      <c r="B56" s="70">
        <v>840</v>
      </c>
      <c r="C56" s="71">
        <v>840</v>
      </c>
      <c r="D56" s="70">
        <v>840</v>
      </c>
      <c r="E56" s="71">
        <v>840</v>
      </c>
      <c r="F56" s="70">
        <v>840</v>
      </c>
      <c r="G56" s="71">
        <v>840</v>
      </c>
      <c r="H56" s="70">
        <v>840</v>
      </c>
      <c r="I56" s="71">
        <v>840</v>
      </c>
      <c r="J56" s="70">
        <v>840</v>
      </c>
      <c r="K56" s="71">
        <v>840</v>
      </c>
      <c r="L56" s="70" t="s">
        <v>14</v>
      </c>
      <c r="M56" s="126"/>
    </row>
    <row r="57" spans="1:13" ht="15.75" thickBot="1" x14ac:dyDescent="0.3">
      <c r="A57" s="3" t="s">
        <v>36</v>
      </c>
      <c r="B57" s="21">
        <v>89.5</v>
      </c>
      <c r="C57" s="22">
        <v>89.5</v>
      </c>
      <c r="D57" s="23">
        <v>89.5</v>
      </c>
      <c r="E57" s="24">
        <v>89.5</v>
      </c>
      <c r="F57" s="25">
        <v>89.5</v>
      </c>
      <c r="G57" s="26">
        <v>89.5</v>
      </c>
      <c r="H57" s="27">
        <v>89.5</v>
      </c>
      <c r="I57" s="28">
        <v>89.5</v>
      </c>
      <c r="J57" s="29">
        <v>89.5</v>
      </c>
      <c r="K57" s="30">
        <v>89.5</v>
      </c>
      <c r="L57" s="31" t="s">
        <v>14</v>
      </c>
    </row>
    <row r="58" spans="1:13" ht="15.75" thickBot="1" x14ac:dyDescent="0.3">
      <c r="A58" s="3" t="s">
        <v>40</v>
      </c>
      <c r="B58" s="21">
        <v>580</v>
      </c>
      <c r="C58" s="22">
        <v>580</v>
      </c>
      <c r="D58" s="23">
        <v>580</v>
      </c>
      <c r="E58" s="24">
        <v>580</v>
      </c>
      <c r="F58" s="25">
        <v>580</v>
      </c>
      <c r="G58" s="26">
        <v>580</v>
      </c>
      <c r="H58" s="27">
        <v>580</v>
      </c>
      <c r="I58" s="28">
        <v>580</v>
      </c>
      <c r="J58" s="29">
        <v>580</v>
      </c>
      <c r="K58" s="30">
        <v>580</v>
      </c>
      <c r="L58" s="31" t="s">
        <v>14</v>
      </c>
    </row>
    <row r="59" spans="1:13" ht="15.75" thickBot="1" x14ac:dyDescent="0.3">
      <c r="A59" s="3" t="s">
        <v>43</v>
      </c>
      <c r="B59" s="21">
        <v>1680</v>
      </c>
      <c r="C59" s="22">
        <v>1680</v>
      </c>
      <c r="D59" s="23">
        <v>1680</v>
      </c>
      <c r="E59" s="24">
        <v>1680</v>
      </c>
      <c r="F59" s="25">
        <v>1680</v>
      </c>
      <c r="G59" s="26">
        <v>1680</v>
      </c>
      <c r="H59" s="27">
        <v>1680</v>
      </c>
      <c r="I59" s="28">
        <v>1680</v>
      </c>
      <c r="J59" s="29">
        <v>1680</v>
      </c>
      <c r="K59" s="30">
        <v>1680</v>
      </c>
      <c r="L59" s="31" t="s">
        <v>14</v>
      </c>
    </row>
    <row r="60" spans="1:13" ht="15.75" thickBot="1" x14ac:dyDescent="0.3">
      <c r="A60" s="3" t="s">
        <v>46</v>
      </c>
      <c r="B60" s="21">
        <v>86.4</v>
      </c>
      <c r="C60" s="22">
        <v>86.4</v>
      </c>
      <c r="D60" s="23">
        <v>86.4</v>
      </c>
      <c r="E60" s="24">
        <v>86.4</v>
      </c>
      <c r="F60" s="25">
        <v>86.4</v>
      </c>
      <c r="G60" s="26">
        <v>86.4</v>
      </c>
      <c r="H60" s="27">
        <v>86.4</v>
      </c>
      <c r="I60" s="28">
        <v>86.4</v>
      </c>
      <c r="J60" s="29">
        <v>86.4</v>
      </c>
      <c r="K60" s="30">
        <v>86.4</v>
      </c>
      <c r="L60" s="31" t="s">
        <v>14</v>
      </c>
    </row>
    <row r="61" spans="1:13" ht="15.75" thickBot="1" x14ac:dyDescent="0.3">
      <c r="A61" s="3" t="s">
        <v>48</v>
      </c>
      <c r="B61" s="21">
        <v>730</v>
      </c>
      <c r="C61" s="22">
        <v>730</v>
      </c>
      <c r="D61" s="23">
        <v>730</v>
      </c>
      <c r="E61" s="24">
        <v>730</v>
      </c>
      <c r="F61" s="25">
        <v>730</v>
      </c>
      <c r="G61" s="26">
        <v>730</v>
      </c>
      <c r="H61" s="27">
        <v>730</v>
      </c>
      <c r="I61" s="28">
        <v>730</v>
      </c>
      <c r="J61" s="29">
        <v>730</v>
      </c>
      <c r="K61" s="30">
        <v>730</v>
      </c>
      <c r="L61" s="31" t="s">
        <v>14</v>
      </c>
    </row>
    <row r="62" spans="1:13" ht="15.75" thickBot="1" x14ac:dyDescent="0.3">
      <c r="A62" s="3" t="s">
        <v>50</v>
      </c>
      <c r="B62" s="21">
        <v>34</v>
      </c>
      <c r="C62" s="22">
        <v>34</v>
      </c>
      <c r="D62" s="23">
        <v>34</v>
      </c>
      <c r="E62" s="24">
        <v>34</v>
      </c>
      <c r="F62" s="25">
        <v>0</v>
      </c>
      <c r="G62" s="26">
        <v>0</v>
      </c>
      <c r="H62" s="27">
        <v>0</v>
      </c>
      <c r="I62" s="28">
        <v>0</v>
      </c>
      <c r="J62" s="29">
        <v>0</v>
      </c>
      <c r="K62" s="30">
        <v>0</v>
      </c>
      <c r="L62" s="31" t="s">
        <v>14</v>
      </c>
    </row>
    <row r="63" spans="1:13" ht="15.75" thickBot="1" x14ac:dyDescent="0.3">
      <c r="A63" s="3" t="s">
        <v>54</v>
      </c>
      <c r="B63" s="21">
        <v>760</v>
      </c>
      <c r="C63" s="22">
        <v>760</v>
      </c>
      <c r="D63" s="23">
        <v>760</v>
      </c>
      <c r="E63" s="24">
        <v>760</v>
      </c>
      <c r="F63" s="25">
        <v>760</v>
      </c>
      <c r="G63" s="26">
        <v>760</v>
      </c>
      <c r="H63" s="27">
        <v>760</v>
      </c>
      <c r="I63" s="28">
        <v>760</v>
      </c>
      <c r="J63" s="29">
        <v>760</v>
      </c>
      <c r="K63" s="30">
        <v>760</v>
      </c>
      <c r="L63" s="31" t="s">
        <v>14</v>
      </c>
    </row>
    <row r="64" spans="1:13" ht="15.75" thickBot="1" x14ac:dyDescent="0.3">
      <c r="A64" s="3" t="s">
        <v>57</v>
      </c>
      <c r="B64" s="21">
        <v>398</v>
      </c>
      <c r="C64" s="22">
        <v>398</v>
      </c>
      <c r="D64" s="23">
        <v>398</v>
      </c>
      <c r="E64" s="24">
        <v>398</v>
      </c>
      <c r="F64" s="25">
        <v>398</v>
      </c>
      <c r="G64" s="26">
        <v>398</v>
      </c>
      <c r="H64" s="27">
        <v>398</v>
      </c>
      <c r="I64" s="28">
        <v>398</v>
      </c>
      <c r="J64" s="29">
        <v>398</v>
      </c>
      <c r="K64" s="30">
        <v>398</v>
      </c>
      <c r="L64" s="31" t="s">
        <v>14</v>
      </c>
    </row>
    <row r="65" spans="1:14" ht="15.75" thickBot="1" x14ac:dyDescent="0.3">
      <c r="A65" s="3" t="s">
        <v>61</v>
      </c>
      <c r="B65" s="21">
        <v>282</v>
      </c>
      <c r="C65" s="22">
        <v>282</v>
      </c>
      <c r="D65" s="23">
        <v>282</v>
      </c>
      <c r="E65" s="24">
        <v>282</v>
      </c>
      <c r="F65" s="25">
        <v>282</v>
      </c>
      <c r="G65" s="26">
        <v>282</v>
      </c>
      <c r="H65" s="27">
        <v>282</v>
      </c>
      <c r="I65" s="28">
        <v>282</v>
      </c>
      <c r="J65" s="29">
        <v>282</v>
      </c>
      <c r="K65" s="30">
        <v>282</v>
      </c>
      <c r="L65" s="31" t="s">
        <v>14</v>
      </c>
    </row>
    <row r="66" spans="1:14" ht="15.75" thickBot="1" x14ac:dyDescent="0.3">
      <c r="A66" s="3" t="s">
        <v>64</v>
      </c>
      <c r="B66" s="21">
        <v>54</v>
      </c>
      <c r="C66" s="22">
        <v>54</v>
      </c>
      <c r="D66" s="23">
        <v>54</v>
      </c>
      <c r="E66" s="24">
        <v>54</v>
      </c>
      <c r="F66" s="25">
        <v>54</v>
      </c>
      <c r="G66" s="26">
        <v>54</v>
      </c>
      <c r="H66" s="27">
        <v>54</v>
      </c>
      <c r="I66" s="28">
        <v>54</v>
      </c>
      <c r="J66" s="29">
        <v>54</v>
      </c>
      <c r="K66" s="30">
        <v>54</v>
      </c>
      <c r="L66" s="31" t="s">
        <v>14</v>
      </c>
    </row>
    <row r="67" spans="1:14" ht="15.75" thickBot="1" x14ac:dyDescent="0.3">
      <c r="A67" s="3" t="s">
        <v>66</v>
      </c>
      <c r="B67" s="21">
        <v>1460</v>
      </c>
      <c r="C67" s="22">
        <v>1460</v>
      </c>
      <c r="D67" s="23">
        <v>1460</v>
      </c>
      <c r="E67" s="24">
        <v>1460</v>
      </c>
      <c r="F67" s="25">
        <v>1460</v>
      </c>
      <c r="G67" s="26">
        <v>1460</v>
      </c>
      <c r="H67" s="27">
        <v>1460</v>
      </c>
      <c r="I67" s="28">
        <v>1460</v>
      </c>
      <c r="J67" s="29">
        <v>1460</v>
      </c>
      <c r="K67" s="30">
        <v>1460</v>
      </c>
      <c r="L67" s="31" t="s">
        <v>14</v>
      </c>
    </row>
    <row r="68" spans="1:14" ht="15.75" thickBot="1" x14ac:dyDescent="0.3">
      <c r="A68" s="3" t="s">
        <v>68</v>
      </c>
      <c r="B68" s="21">
        <v>0</v>
      </c>
      <c r="C68" s="22">
        <v>0</v>
      </c>
      <c r="D68" s="23">
        <v>365</v>
      </c>
      <c r="E68" s="24">
        <v>365</v>
      </c>
      <c r="F68" s="25">
        <v>365</v>
      </c>
      <c r="G68" s="26">
        <v>365</v>
      </c>
      <c r="H68" s="27">
        <v>365</v>
      </c>
      <c r="I68" s="28">
        <v>365</v>
      </c>
      <c r="J68" s="29">
        <v>365</v>
      </c>
      <c r="K68" s="30">
        <v>365</v>
      </c>
      <c r="L68" s="31" t="s">
        <v>14</v>
      </c>
    </row>
    <row r="69" spans="1:14" ht="15.75" thickBot="1" x14ac:dyDescent="0.3">
      <c r="A69" s="3" t="s">
        <v>70</v>
      </c>
      <c r="B69" s="21">
        <v>1400</v>
      </c>
      <c r="C69" s="22">
        <v>1400</v>
      </c>
      <c r="D69" s="23">
        <v>1400</v>
      </c>
      <c r="E69" s="24">
        <v>1400</v>
      </c>
      <c r="F69" s="25">
        <v>1400</v>
      </c>
      <c r="G69" s="26">
        <v>1400</v>
      </c>
      <c r="H69" s="27">
        <v>1400</v>
      </c>
      <c r="I69" s="28">
        <v>1400</v>
      </c>
      <c r="J69" s="29">
        <v>1400</v>
      </c>
      <c r="K69" s="30">
        <v>1400</v>
      </c>
      <c r="L69" s="31" t="s">
        <v>14</v>
      </c>
    </row>
    <row r="70" spans="1:14" ht="15.75" thickBot="1" x14ac:dyDescent="0.3">
      <c r="A70" s="3" t="s">
        <v>72</v>
      </c>
      <c r="B70" s="21">
        <v>443</v>
      </c>
      <c r="C70" s="22">
        <v>443</v>
      </c>
      <c r="D70" s="23">
        <v>443</v>
      </c>
      <c r="E70" s="24">
        <v>443</v>
      </c>
      <c r="F70" s="25">
        <v>443</v>
      </c>
      <c r="G70" s="26">
        <v>443</v>
      </c>
      <c r="H70" s="27">
        <v>443</v>
      </c>
      <c r="I70" s="28">
        <v>443</v>
      </c>
      <c r="J70" s="29">
        <v>443</v>
      </c>
      <c r="K70" s="30">
        <v>443</v>
      </c>
      <c r="L70" s="31" t="s">
        <v>14</v>
      </c>
    </row>
    <row r="71" spans="1:14" ht="15.75" thickBot="1" x14ac:dyDescent="0.3">
      <c r="A71" s="3" t="s">
        <v>74</v>
      </c>
      <c r="B71" s="70">
        <v>233</v>
      </c>
      <c r="C71" s="71">
        <v>233</v>
      </c>
      <c r="D71" s="70">
        <v>233</v>
      </c>
      <c r="E71" s="71">
        <v>232</v>
      </c>
      <c r="F71" s="70">
        <v>232</v>
      </c>
      <c r="G71" s="71">
        <v>232</v>
      </c>
      <c r="H71" s="70">
        <v>232</v>
      </c>
      <c r="I71" s="71">
        <v>231</v>
      </c>
      <c r="J71" s="70">
        <v>231</v>
      </c>
      <c r="K71" s="71">
        <v>231</v>
      </c>
      <c r="L71" s="31" t="s">
        <v>14</v>
      </c>
    </row>
    <row r="72" spans="1:14" ht="15.75" thickBot="1" x14ac:dyDescent="0.3">
      <c r="A72" s="3" t="s">
        <v>77</v>
      </c>
      <c r="B72" s="21">
        <v>500</v>
      </c>
      <c r="C72" s="22">
        <v>500</v>
      </c>
      <c r="D72" s="23">
        <v>500</v>
      </c>
      <c r="E72" s="24">
        <v>500</v>
      </c>
      <c r="F72" s="25">
        <v>500</v>
      </c>
      <c r="G72" s="26">
        <v>500</v>
      </c>
      <c r="H72" s="27">
        <v>500</v>
      </c>
      <c r="I72" s="28">
        <v>500</v>
      </c>
      <c r="J72" s="29">
        <v>500</v>
      </c>
      <c r="K72" s="30">
        <v>500</v>
      </c>
      <c r="L72" s="31" t="s">
        <v>14</v>
      </c>
    </row>
    <row r="73" spans="1:14" ht="15.75" thickBot="1" x14ac:dyDescent="0.3">
      <c r="A73" s="3" t="s">
        <v>99</v>
      </c>
      <c r="B73" s="70" t="s">
        <v>397</v>
      </c>
      <c r="C73" s="71" t="s">
        <v>397</v>
      </c>
      <c r="D73" s="70" t="s">
        <v>397</v>
      </c>
      <c r="E73" s="71" t="s">
        <v>397</v>
      </c>
      <c r="F73" s="70" t="s">
        <v>397</v>
      </c>
      <c r="G73" s="71" t="s">
        <v>397</v>
      </c>
      <c r="H73" s="70" t="s">
        <v>397</v>
      </c>
      <c r="I73" s="71" t="s">
        <v>397</v>
      </c>
      <c r="J73" s="70" t="s">
        <v>397</v>
      </c>
      <c r="K73" s="71" t="s">
        <v>397</v>
      </c>
      <c r="L73" s="31" t="s">
        <v>93</v>
      </c>
    </row>
    <row r="74" spans="1:14" ht="15.75" thickBot="1" x14ac:dyDescent="0.3">
      <c r="A74" s="3" t="s">
        <v>100</v>
      </c>
      <c r="B74" s="21" t="s">
        <v>397</v>
      </c>
      <c r="C74" s="22" t="s">
        <v>397</v>
      </c>
      <c r="D74" s="23" t="s">
        <v>397</v>
      </c>
      <c r="E74" s="24" t="s">
        <v>397</v>
      </c>
      <c r="F74" s="25" t="s">
        <v>397</v>
      </c>
      <c r="G74" s="26" t="s">
        <v>397</v>
      </c>
      <c r="H74" s="27" t="s">
        <v>397</v>
      </c>
      <c r="I74" s="28" t="s">
        <v>397</v>
      </c>
      <c r="J74" s="29" t="s">
        <v>397</v>
      </c>
      <c r="K74" s="30" t="s">
        <v>397</v>
      </c>
      <c r="L74" s="31" t="s">
        <v>93</v>
      </c>
    </row>
    <row r="75" spans="1:14" ht="15.75" thickBot="1" x14ac:dyDescent="0.3">
      <c r="A75" s="7" t="s">
        <v>80</v>
      </c>
      <c r="B75" s="65">
        <f>SUM(B51:B72)</f>
        <v>11335.9</v>
      </c>
      <c r="C75" s="67">
        <f t="shared" ref="C75:K75" si="1">SUM(C51:C72)</f>
        <v>11335.9</v>
      </c>
      <c r="D75" s="65">
        <f t="shared" si="1"/>
        <v>11700.9</v>
      </c>
      <c r="E75" s="67">
        <f t="shared" si="1"/>
        <v>11699.9</v>
      </c>
      <c r="F75" s="65">
        <f t="shared" si="1"/>
        <v>11665.9</v>
      </c>
      <c r="G75" s="67">
        <f t="shared" si="1"/>
        <v>11665.9</v>
      </c>
      <c r="H75" s="65">
        <f t="shared" si="1"/>
        <v>11665.9</v>
      </c>
      <c r="I75" s="67">
        <f t="shared" si="1"/>
        <v>11664.9</v>
      </c>
      <c r="J75" s="65">
        <f t="shared" si="1"/>
        <v>11664.9</v>
      </c>
      <c r="K75" s="67">
        <f t="shared" si="1"/>
        <v>11664.9</v>
      </c>
      <c r="L75" s="65"/>
    </row>
    <row r="76" spans="1:14" ht="15.75" thickBot="1" x14ac:dyDescent="0.3">
      <c r="B76" s="105"/>
      <c r="C76" s="105"/>
      <c r="D76" s="105"/>
      <c r="E76" s="105"/>
      <c r="F76" s="105"/>
      <c r="G76" s="105"/>
      <c r="H76" s="105"/>
      <c r="I76" s="105"/>
      <c r="J76" s="105"/>
      <c r="K76" s="105"/>
    </row>
    <row r="77" spans="1:14" ht="20.25" thickBot="1" x14ac:dyDescent="0.35">
      <c r="A77" s="1" t="s">
        <v>101</v>
      </c>
    </row>
    <row r="78" spans="1:14" ht="23.25" thickBot="1" x14ac:dyDescent="0.3">
      <c r="A78" s="2" t="s">
        <v>1</v>
      </c>
      <c r="B78" s="2" t="s">
        <v>82</v>
      </c>
      <c r="C78" s="2" t="s">
        <v>83</v>
      </c>
      <c r="D78" s="2" t="s">
        <v>84</v>
      </c>
      <c r="E78" s="2" t="s">
        <v>85</v>
      </c>
      <c r="F78" s="2" t="s">
        <v>86</v>
      </c>
      <c r="G78" s="2" t="s">
        <v>87</v>
      </c>
      <c r="H78" s="2" t="s">
        <v>88</v>
      </c>
      <c r="I78" s="2" t="s">
        <v>89</v>
      </c>
      <c r="J78" s="2" t="s">
        <v>90</v>
      </c>
      <c r="K78" s="2" t="s">
        <v>91</v>
      </c>
      <c r="L78" s="2" t="s">
        <v>7</v>
      </c>
    </row>
    <row r="79" spans="1:14" ht="15.75" thickBot="1" x14ac:dyDescent="0.3">
      <c r="A79" s="3" t="s">
        <v>92</v>
      </c>
      <c r="B79" s="32">
        <v>150</v>
      </c>
      <c r="C79" s="33">
        <v>150</v>
      </c>
      <c r="D79" s="34">
        <v>150</v>
      </c>
      <c r="E79" s="35">
        <v>150</v>
      </c>
      <c r="F79" s="36">
        <v>150</v>
      </c>
      <c r="G79" s="37">
        <v>150</v>
      </c>
      <c r="H79" s="38">
        <v>150</v>
      </c>
      <c r="I79" s="39">
        <v>150</v>
      </c>
      <c r="J79" s="40">
        <v>150</v>
      </c>
      <c r="K79" s="41">
        <v>150</v>
      </c>
      <c r="L79" s="42" t="s">
        <v>93</v>
      </c>
      <c r="M79" s="152"/>
      <c r="N79" s="152"/>
    </row>
    <row r="80" spans="1:14" ht="15.75" thickBot="1" x14ac:dyDescent="0.3">
      <c r="A80" s="3" t="s">
        <v>237</v>
      </c>
      <c r="B80" s="70">
        <v>0</v>
      </c>
      <c r="C80" s="71">
        <v>42.5</v>
      </c>
      <c r="D80" s="70">
        <v>42.5</v>
      </c>
      <c r="E80" s="71">
        <v>42.5</v>
      </c>
      <c r="F80" s="70">
        <v>42.5</v>
      </c>
      <c r="G80" s="71">
        <v>42.5</v>
      </c>
      <c r="H80" s="70">
        <v>42.5</v>
      </c>
      <c r="I80" s="71">
        <v>42.5</v>
      </c>
      <c r="J80" s="70">
        <v>42.5</v>
      </c>
      <c r="K80" s="71">
        <v>42.5</v>
      </c>
      <c r="L80" s="70" t="s">
        <v>93</v>
      </c>
      <c r="M80" s="152"/>
      <c r="N80" s="152"/>
    </row>
    <row r="81" spans="1:14" ht="15.75" thickBot="1" x14ac:dyDescent="0.3">
      <c r="A81" s="3" t="s">
        <v>443</v>
      </c>
      <c r="B81" s="70">
        <v>0</v>
      </c>
      <c r="C81" s="71">
        <v>0</v>
      </c>
      <c r="D81" s="70">
        <v>453</v>
      </c>
      <c r="E81" s="71">
        <v>453</v>
      </c>
      <c r="F81" s="70">
        <v>453</v>
      </c>
      <c r="G81" s="71">
        <v>453</v>
      </c>
      <c r="H81" s="70">
        <v>453</v>
      </c>
      <c r="I81" s="71">
        <v>453</v>
      </c>
      <c r="J81" s="70">
        <v>453</v>
      </c>
      <c r="K81" s="71">
        <v>453</v>
      </c>
      <c r="L81" s="70" t="s">
        <v>93</v>
      </c>
      <c r="M81" s="152"/>
      <c r="N81" s="152"/>
    </row>
    <row r="82" spans="1:14" ht="15.75" thickBot="1" x14ac:dyDescent="0.3">
      <c r="A82" s="3" t="s">
        <v>242</v>
      </c>
      <c r="B82" s="70">
        <v>0</v>
      </c>
      <c r="C82" s="71">
        <v>110</v>
      </c>
      <c r="D82" s="70">
        <v>110</v>
      </c>
      <c r="E82" s="71">
        <v>110</v>
      </c>
      <c r="F82" s="70">
        <v>110</v>
      </c>
      <c r="G82" s="71">
        <v>110</v>
      </c>
      <c r="H82" s="70">
        <v>110</v>
      </c>
      <c r="I82" s="71">
        <v>110</v>
      </c>
      <c r="J82" s="70">
        <v>110</v>
      </c>
      <c r="K82" s="71">
        <v>110</v>
      </c>
      <c r="L82" s="70" t="s">
        <v>93</v>
      </c>
      <c r="M82" s="152"/>
      <c r="N82" s="152"/>
    </row>
    <row r="83" spans="1:14" ht="15.75" thickBot="1" x14ac:dyDescent="0.3">
      <c r="A83" s="3" t="s">
        <v>445</v>
      </c>
      <c r="B83" s="70">
        <v>0</v>
      </c>
      <c r="C83" s="71">
        <v>180</v>
      </c>
      <c r="D83" s="70">
        <v>180</v>
      </c>
      <c r="E83" s="71">
        <v>180</v>
      </c>
      <c r="F83" s="70">
        <v>180</v>
      </c>
      <c r="G83" s="71">
        <v>180</v>
      </c>
      <c r="H83" s="70">
        <v>180</v>
      </c>
      <c r="I83" s="71">
        <v>180</v>
      </c>
      <c r="J83" s="70">
        <v>180</v>
      </c>
      <c r="K83" s="71">
        <v>180</v>
      </c>
      <c r="L83" s="70" t="s">
        <v>93</v>
      </c>
      <c r="M83" s="152"/>
      <c r="N83" s="152"/>
    </row>
    <row r="84" spans="1:14" ht="15.75" thickBot="1" x14ac:dyDescent="0.3">
      <c r="A84" s="3" t="s">
        <v>94</v>
      </c>
      <c r="B84" s="70">
        <v>57.5</v>
      </c>
      <c r="C84" s="71">
        <v>57.5</v>
      </c>
      <c r="D84" s="70">
        <v>57.5</v>
      </c>
      <c r="E84" s="71">
        <v>57.5</v>
      </c>
      <c r="F84" s="70">
        <v>57.5</v>
      </c>
      <c r="G84" s="71">
        <v>57.5</v>
      </c>
      <c r="H84" s="70">
        <v>57.5</v>
      </c>
      <c r="I84" s="71">
        <v>57.5</v>
      </c>
      <c r="J84" s="70">
        <v>57.5</v>
      </c>
      <c r="K84" s="71">
        <v>57.5</v>
      </c>
      <c r="L84" s="70" t="s">
        <v>93</v>
      </c>
      <c r="M84" s="152"/>
      <c r="N84" s="152"/>
    </row>
    <row r="85" spans="1:14" ht="15.75" thickBot="1" x14ac:dyDescent="0.3">
      <c r="A85" s="3" t="s">
        <v>449</v>
      </c>
      <c r="B85" s="70">
        <v>57.5</v>
      </c>
      <c r="C85" s="71">
        <v>57.5</v>
      </c>
      <c r="D85" s="70">
        <v>57.5</v>
      </c>
      <c r="E85" s="71">
        <v>57.5</v>
      </c>
      <c r="F85" s="70">
        <v>57.5</v>
      </c>
      <c r="G85" s="71">
        <v>57.5</v>
      </c>
      <c r="H85" s="70">
        <v>57.5</v>
      </c>
      <c r="I85" s="71">
        <v>57.5</v>
      </c>
      <c r="J85" s="70">
        <v>57.5</v>
      </c>
      <c r="K85" s="71">
        <v>57.5</v>
      </c>
      <c r="L85" s="70" t="s">
        <v>93</v>
      </c>
      <c r="M85" s="152"/>
      <c r="N85" s="152"/>
    </row>
    <row r="86" spans="1:14" s="133" customFormat="1" ht="15.75" thickBot="1" x14ac:dyDescent="0.3">
      <c r="A86" s="3" t="s">
        <v>586</v>
      </c>
      <c r="B86" s="70">
        <v>0</v>
      </c>
      <c r="C86" s="71">
        <v>15</v>
      </c>
      <c r="D86" s="70">
        <v>15</v>
      </c>
      <c r="E86" s="71">
        <v>15</v>
      </c>
      <c r="F86" s="70">
        <v>15</v>
      </c>
      <c r="G86" s="71">
        <v>15</v>
      </c>
      <c r="H86" s="70">
        <v>15</v>
      </c>
      <c r="I86" s="71">
        <v>15</v>
      </c>
      <c r="J86" s="70">
        <v>15</v>
      </c>
      <c r="K86" s="71">
        <v>15</v>
      </c>
      <c r="L86" s="70" t="s">
        <v>93</v>
      </c>
      <c r="M86" s="152"/>
      <c r="N86" s="152"/>
    </row>
    <row r="87" spans="1:14" s="133" customFormat="1" ht="15.75" thickBot="1" x14ac:dyDescent="0.3">
      <c r="A87" s="3" t="s">
        <v>587</v>
      </c>
      <c r="B87" s="70">
        <v>0</v>
      </c>
      <c r="C87" s="71">
        <v>2</v>
      </c>
      <c r="D87" s="70">
        <v>2</v>
      </c>
      <c r="E87" s="71">
        <v>2</v>
      </c>
      <c r="F87" s="70">
        <v>2</v>
      </c>
      <c r="G87" s="71">
        <v>2</v>
      </c>
      <c r="H87" s="70">
        <v>2</v>
      </c>
      <c r="I87" s="71">
        <v>2</v>
      </c>
      <c r="J87" s="70">
        <v>2</v>
      </c>
      <c r="K87" s="71">
        <v>2</v>
      </c>
      <c r="L87" s="70" t="s">
        <v>93</v>
      </c>
      <c r="M87" s="152"/>
      <c r="N87" s="152"/>
    </row>
    <row r="88" spans="1:14" s="133" customFormat="1" ht="15.75" thickBot="1" x14ac:dyDescent="0.3">
      <c r="A88" s="3" t="s">
        <v>585</v>
      </c>
      <c r="B88" s="70">
        <v>0</v>
      </c>
      <c r="C88" s="71">
        <v>43.2</v>
      </c>
      <c r="D88" s="70">
        <v>43.2</v>
      </c>
      <c r="E88" s="71">
        <v>43.2</v>
      </c>
      <c r="F88" s="70">
        <v>43.2</v>
      </c>
      <c r="G88" s="71">
        <v>43.2</v>
      </c>
      <c r="H88" s="70">
        <v>43.2</v>
      </c>
      <c r="I88" s="71">
        <v>43.2</v>
      </c>
      <c r="J88" s="70">
        <v>43.2</v>
      </c>
      <c r="K88" s="71">
        <v>43.2</v>
      </c>
      <c r="L88" s="70" t="s">
        <v>93</v>
      </c>
      <c r="M88" s="152"/>
      <c r="N88" s="152"/>
    </row>
    <row r="89" spans="1:14" ht="15.75" thickBot="1" x14ac:dyDescent="0.3">
      <c r="A89" s="3" t="s">
        <v>250</v>
      </c>
      <c r="B89" s="70">
        <v>50</v>
      </c>
      <c r="C89" s="71">
        <v>50</v>
      </c>
      <c r="D89" s="70">
        <v>50</v>
      </c>
      <c r="E89" s="71">
        <v>50</v>
      </c>
      <c r="F89" s="70">
        <v>50</v>
      </c>
      <c r="G89" s="71">
        <v>50</v>
      </c>
      <c r="H89" s="70">
        <v>50</v>
      </c>
      <c r="I89" s="71">
        <v>50</v>
      </c>
      <c r="J89" s="70">
        <v>50</v>
      </c>
      <c r="K89" s="71">
        <v>50</v>
      </c>
      <c r="L89" s="70" t="s">
        <v>93</v>
      </c>
      <c r="M89" s="152"/>
      <c r="N89" s="152"/>
    </row>
    <row r="90" spans="1:14" ht="15.75" thickBot="1" x14ac:dyDescent="0.3">
      <c r="A90" s="3" t="s">
        <v>464</v>
      </c>
      <c r="B90" s="70">
        <v>0</v>
      </c>
      <c r="C90" s="71">
        <v>180.5</v>
      </c>
      <c r="D90" s="70">
        <v>180.5</v>
      </c>
      <c r="E90" s="71">
        <v>180.5</v>
      </c>
      <c r="F90" s="70">
        <v>180.5</v>
      </c>
      <c r="G90" s="71">
        <v>180.5</v>
      </c>
      <c r="H90" s="70">
        <v>180.5</v>
      </c>
      <c r="I90" s="71">
        <v>180.5</v>
      </c>
      <c r="J90" s="70">
        <v>180.5</v>
      </c>
      <c r="K90" s="71">
        <v>180.5</v>
      </c>
      <c r="L90" s="70" t="s">
        <v>93</v>
      </c>
      <c r="M90" s="152"/>
      <c r="N90" s="152"/>
    </row>
    <row r="91" spans="1:14" ht="15.75" thickBot="1" x14ac:dyDescent="0.3">
      <c r="A91" s="3" t="s">
        <v>267</v>
      </c>
      <c r="B91" s="70">
        <v>116</v>
      </c>
      <c r="C91" s="71">
        <v>116</v>
      </c>
      <c r="D91" s="70">
        <v>116</v>
      </c>
      <c r="E91" s="71">
        <v>116</v>
      </c>
      <c r="F91" s="70">
        <v>116</v>
      </c>
      <c r="G91" s="71">
        <v>116</v>
      </c>
      <c r="H91" s="70">
        <v>116</v>
      </c>
      <c r="I91" s="71">
        <v>116</v>
      </c>
      <c r="J91" s="70">
        <v>116</v>
      </c>
      <c r="K91" s="71">
        <v>116</v>
      </c>
      <c r="L91" s="70" t="s">
        <v>93</v>
      </c>
      <c r="M91" s="152"/>
      <c r="N91" s="152"/>
    </row>
    <row r="92" spans="1:14" ht="15.75" thickBot="1" x14ac:dyDescent="0.3">
      <c r="A92" s="3" t="s">
        <v>476</v>
      </c>
      <c r="B92" s="70">
        <v>0</v>
      </c>
      <c r="C92" s="71">
        <v>65</v>
      </c>
      <c r="D92" s="70">
        <v>65</v>
      </c>
      <c r="E92" s="71">
        <v>65</v>
      </c>
      <c r="F92" s="70">
        <v>65</v>
      </c>
      <c r="G92" s="71">
        <v>65</v>
      </c>
      <c r="H92" s="70">
        <v>65</v>
      </c>
      <c r="I92" s="71">
        <v>65</v>
      </c>
      <c r="J92" s="70">
        <v>65</v>
      </c>
      <c r="K92" s="71">
        <v>65</v>
      </c>
      <c r="L92" s="70" t="s">
        <v>93</v>
      </c>
      <c r="M92" s="152"/>
      <c r="N92" s="152"/>
    </row>
    <row r="93" spans="1:14" ht="15.75" thickBot="1" x14ac:dyDescent="0.3">
      <c r="A93" s="3" t="s">
        <v>96</v>
      </c>
      <c r="B93" s="70">
        <v>57.5</v>
      </c>
      <c r="C93" s="71">
        <v>57.5</v>
      </c>
      <c r="D93" s="70">
        <v>57.5</v>
      </c>
      <c r="E93" s="71">
        <v>57.5</v>
      </c>
      <c r="F93" s="70">
        <v>57.5</v>
      </c>
      <c r="G93" s="71">
        <v>57.5</v>
      </c>
      <c r="H93" s="70">
        <v>57.5</v>
      </c>
      <c r="I93" s="71">
        <v>57.5</v>
      </c>
      <c r="J93" s="70">
        <v>57.5</v>
      </c>
      <c r="K93" s="71">
        <v>57.5</v>
      </c>
      <c r="L93" s="70" t="s">
        <v>93</v>
      </c>
      <c r="M93" s="152"/>
      <c r="N93" s="152"/>
    </row>
    <row r="94" spans="1:14" ht="15.75" thickBot="1" x14ac:dyDescent="0.3">
      <c r="A94" s="7" t="s">
        <v>102</v>
      </c>
      <c r="B94" s="65">
        <f>SUM(B81,B88,B90)</f>
        <v>0</v>
      </c>
      <c r="C94" s="65">
        <f>SUM(C81,C88,C90)</f>
        <v>223.7</v>
      </c>
      <c r="D94" s="65">
        <f>SUM(D81,D88,D90)</f>
        <v>676.7</v>
      </c>
      <c r="E94" s="65">
        <f t="shared" ref="E94:K94" si="2">SUM(E81,E88,E90)</f>
        <v>676.7</v>
      </c>
      <c r="F94" s="65">
        <f t="shared" si="2"/>
        <v>676.7</v>
      </c>
      <c r="G94" s="65">
        <f t="shared" si="2"/>
        <v>676.7</v>
      </c>
      <c r="H94" s="65">
        <f t="shared" si="2"/>
        <v>676.7</v>
      </c>
      <c r="I94" s="65">
        <f t="shared" si="2"/>
        <v>676.7</v>
      </c>
      <c r="J94" s="65">
        <f t="shared" si="2"/>
        <v>676.7</v>
      </c>
      <c r="K94" s="65">
        <f t="shared" si="2"/>
        <v>676.7</v>
      </c>
      <c r="L94" s="65"/>
    </row>
    <row r="95" spans="1:14" ht="15.75" thickBot="1" x14ac:dyDescent="0.3">
      <c r="A95" s="7" t="s">
        <v>103</v>
      </c>
      <c r="B95" s="65">
        <f>SUM(B79,B80,B82,B83,B84,B85,B86,B89,B91,B92,B93)</f>
        <v>488.5</v>
      </c>
      <c r="C95" s="65">
        <f>SUM(C79,C80,C82,C83,C84,C85,C86,C89,C91,C92,C93)</f>
        <v>901</v>
      </c>
      <c r="D95" s="65">
        <f t="shared" ref="D95:K95" si="3">SUM(D79,D80,D82,D83,D84,D85,D86,D89,D91,D92,D93)</f>
        <v>901</v>
      </c>
      <c r="E95" s="65">
        <f t="shared" si="3"/>
        <v>901</v>
      </c>
      <c r="F95" s="65">
        <f t="shared" si="3"/>
        <v>901</v>
      </c>
      <c r="G95" s="65">
        <f t="shared" si="3"/>
        <v>901</v>
      </c>
      <c r="H95" s="65">
        <f t="shared" si="3"/>
        <v>901</v>
      </c>
      <c r="I95" s="65">
        <f t="shared" si="3"/>
        <v>901</v>
      </c>
      <c r="J95" s="65">
        <f t="shared" si="3"/>
        <v>901</v>
      </c>
      <c r="K95" s="65">
        <f t="shared" si="3"/>
        <v>901</v>
      </c>
      <c r="L95" s="65"/>
    </row>
    <row r="96" spans="1:14" x14ac:dyDescent="0.25">
      <c r="B96" s="105"/>
    </row>
  </sheetData>
  <sortState ref="A3:M42">
    <sortCondition ref="A3:A42"/>
  </sortState>
  <mergeCells count="4">
    <mergeCell ref="A44:L44"/>
    <mergeCell ref="A45:L45"/>
    <mergeCell ref="A46:L46"/>
    <mergeCell ref="A47:L47"/>
  </mergeCells>
  <pageMargins left="0.7" right="0.7" top="0.75" bottom="0.75" header="0.3" footer="0.3"/>
  <pageSetup paperSize="9" orientation="portrait"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7"/>
  <sheetViews>
    <sheetView showGridLines="0" workbookViewId="0">
      <pane ySplit="2" topLeftCell="A3" activePane="bottomLeft" state="frozen"/>
      <selection pane="bottomLeft"/>
    </sheetView>
  </sheetViews>
  <sheetFormatPr defaultRowHeight="15" x14ac:dyDescent="0.25"/>
  <cols>
    <col min="1" max="1" width="28.5703125" customWidth="1"/>
    <col min="2" max="11" width="7" customWidth="1"/>
    <col min="12" max="12" width="9" customWidth="1"/>
  </cols>
  <sheetData>
    <row r="1" spans="1:13" ht="20.25" thickBot="1" x14ac:dyDescent="0.35">
      <c r="A1" s="1" t="s">
        <v>104</v>
      </c>
    </row>
    <row r="2" spans="1:13" ht="23.25" thickBot="1" x14ac:dyDescent="0.3">
      <c r="A2" s="2" t="s">
        <v>1</v>
      </c>
      <c r="B2" s="2" t="s">
        <v>105</v>
      </c>
      <c r="C2" s="2" t="s">
        <v>106</v>
      </c>
      <c r="D2" s="2" t="s">
        <v>107</v>
      </c>
      <c r="E2" s="2" t="s">
        <v>108</v>
      </c>
      <c r="F2" s="2" t="s">
        <v>109</v>
      </c>
      <c r="G2" s="2" t="s">
        <v>110</v>
      </c>
      <c r="H2" s="2" t="s">
        <v>111</v>
      </c>
      <c r="I2" s="2" t="s">
        <v>112</v>
      </c>
      <c r="J2" s="2" t="s">
        <v>113</v>
      </c>
      <c r="K2" s="2" t="s">
        <v>114</v>
      </c>
      <c r="L2" s="2" t="s">
        <v>7</v>
      </c>
    </row>
    <row r="3" spans="1:13" ht="15.75" thickBot="1" x14ac:dyDescent="0.3">
      <c r="A3" s="3" t="s">
        <v>9</v>
      </c>
      <c r="B3" s="43">
        <v>37</v>
      </c>
      <c r="C3" s="44">
        <v>37</v>
      </c>
      <c r="D3" s="45">
        <v>37</v>
      </c>
      <c r="E3" s="46">
        <v>37</v>
      </c>
      <c r="F3" s="47">
        <v>37</v>
      </c>
      <c r="G3" s="48">
        <v>37</v>
      </c>
      <c r="H3" s="49">
        <v>37</v>
      </c>
      <c r="I3" s="50">
        <v>37</v>
      </c>
      <c r="J3" s="51">
        <v>37</v>
      </c>
      <c r="K3" s="52">
        <v>37</v>
      </c>
      <c r="L3" s="53" t="s">
        <v>14</v>
      </c>
    </row>
    <row r="4" spans="1:13" ht="15.75" thickBot="1" x14ac:dyDescent="0.3">
      <c r="A4" s="3" t="s">
        <v>16</v>
      </c>
      <c r="B4" s="43">
        <v>66</v>
      </c>
      <c r="C4" s="44">
        <v>66</v>
      </c>
      <c r="D4" s="45">
        <v>66</v>
      </c>
      <c r="E4" s="46">
        <v>66</v>
      </c>
      <c r="F4" s="47">
        <v>66</v>
      </c>
      <c r="G4" s="48">
        <v>66</v>
      </c>
      <c r="H4" s="49">
        <v>66</v>
      </c>
      <c r="I4" s="50">
        <v>66</v>
      </c>
      <c r="J4" s="51">
        <v>66</v>
      </c>
      <c r="K4" s="52">
        <v>66</v>
      </c>
      <c r="L4" s="53" t="s">
        <v>14</v>
      </c>
    </row>
    <row r="5" spans="1:13" ht="15.75" thickBot="1" x14ac:dyDescent="0.3">
      <c r="A5" s="3" t="s">
        <v>21</v>
      </c>
      <c r="B5" s="43">
        <v>504</v>
      </c>
      <c r="C5" s="44">
        <v>504</v>
      </c>
      <c r="D5" s="45">
        <v>504</v>
      </c>
      <c r="E5" s="46">
        <v>504</v>
      </c>
      <c r="F5" s="47">
        <v>504</v>
      </c>
      <c r="G5" s="48">
        <v>504</v>
      </c>
      <c r="H5" s="49">
        <v>504</v>
      </c>
      <c r="I5" s="50">
        <v>504</v>
      </c>
      <c r="J5" s="51">
        <v>504</v>
      </c>
      <c r="K5" s="52">
        <v>504</v>
      </c>
      <c r="L5" s="53" t="s">
        <v>14</v>
      </c>
    </row>
    <row r="6" spans="1:13" ht="15.75" thickBot="1" x14ac:dyDescent="0.3">
      <c r="A6" s="3" t="s">
        <v>25</v>
      </c>
      <c r="B6" s="43">
        <v>519</v>
      </c>
      <c r="C6" s="44">
        <v>519</v>
      </c>
      <c r="D6" s="45">
        <v>519</v>
      </c>
      <c r="E6" s="46">
        <v>519</v>
      </c>
      <c r="F6" s="47">
        <v>519</v>
      </c>
      <c r="G6" s="48">
        <v>519</v>
      </c>
      <c r="H6" s="49">
        <v>519</v>
      </c>
      <c r="I6" s="50">
        <v>519</v>
      </c>
      <c r="J6" s="51">
        <v>519</v>
      </c>
      <c r="K6" s="52">
        <v>519</v>
      </c>
      <c r="L6" s="53" t="s">
        <v>14</v>
      </c>
    </row>
    <row r="7" spans="1:13" ht="15.75" thickBot="1" x14ac:dyDescent="0.3">
      <c r="A7" s="3" t="s">
        <v>28</v>
      </c>
      <c r="B7" s="43">
        <v>700</v>
      </c>
      <c r="C7" s="44">
        <v>700</v>
      </c>
      <c r="D7" s="45">
        <v>700</v>
      </c>
      <c r="E7" s="46">
        <v>700</v>
      </c>
      <c r="F7" s="47">
        <v>700</v>
      </c>
      <c r="G7" s="48">
        <v>700</v>
      </c>
      <c r="H7" s="49">
        <v>700</v>
      </c>
      <c r="I7" s="50">
        <v>700</v>
      </c>
      <c r="J7" s="51">
        <v>700</v>
      </c>
      <c r="K7" s="52">
        <v>700</v>
      </c>
      <c r="L7" s="53" t="s">
        <v>14</v>
      </c>
    </row>
    <row r="8" spans="1:13" ht="15.75" thickBot="1" x14ac:dyDescent="0.3">
      <c r="A8" s="3" t="s">
        <v>33</v>
      </c>
      <c r="B8" s="70">
        <v>840</v>
      </c>
      <c r="C8" s="71">
        <v>840</v>
      </c>
      <c r="D8" s="70">
        <v>840</v>
      </c>
      <c r="E8" s="71">
        <v>840</v>
      </c>
      <c r="F8" s="70">
        <v>840</v>
      </c>
      <c r="G8" s="71">
        <v>840</v>
      </c>
      <c r="H8" s="70">
        <v>840</v>
      </c>
      <c r="I8" s="71">
        <v>840</v>
      </c>
      <c r="J8" s="70">
        <v>840</v>
      </c>
      <c r="K8" s="71">
        <v>840</v>
      </c>
      <c r="L8" s="70" t="s">
        <v>14</v>
      </c>
    </row>
    <row r="9" spans="1:13" ht="15.75" thickBot="1" x14ac:dyDescent="0.3">
      <c r="A9" s="3" t="s">
        <v>92</v>
      </c>
      <c r="B9" s="43">
        <v>150</v>
      </c>
      <c r="C9" s="44">
        <v>150</v>
      </c>
      <c r="D9" s="45">
        <v>150</v>
      </c>
      <c r="E9" s="46">
        <v>150</v>
      </c>
      <c r="F9" s="47">
        <v>150</v>
      </c>
      <c r="G9" s="48">
        <v>150</v>
      </c>
      <c r="H9" s="49">
        <v>150</v>
      </c>
      <c r="I9" s="50">
        <v>150</v>
      </c>
      <c r="J9" s="51">
        <v>150</v>
      </c>
      <c r="K9" s="52">
        <v>150</v>
      </c>
      <c r="L9" s="53" t="s">
        <v>93</v>
      </c>
      <c r="M9" s="133"/>
    </row>
    <row r="10" spans="1:13" ht="15.75" thickBot="1" x14ac:dyDescent="0.3">
      <c r="A10" s="3" t="s">
        <v>237</v>
      </c>
      <c r="B10" s="43">
        <v>0</v>
      </c>
      <c r="C10" s="44">
        <v>42.5</v>
      </c>
      <c r="D10" s="45">
        <v>42.5</v>
      </c>
      <c r="E10" s="46">
        <v>42.5</v>
      </c>
      <c r="F10" s="47">
        <v>42.5</v>
      </c>
      <c r="G10" s="48">
        <v>42.5</v>
      </c>
      <c r="H10" s="49">
        <v>42.5</v>
      </c>
      <c r="I10" s="50">
        <v>42.5</v>
      </c>
      <c r="J10" s="51">
        <v>42.5</v>
      </c>
      <c r="K10" s="52">
        <v>42.5</v>
      </c>
      <c r="L10" s="53" t="s">
        <v>93</v>
      </c>
      <c r="M10" s="133"/>
    </row>
    <row r="11" spans="1:13" s="120" customFormat="1" ht="15.75" thickBot="1" x14ac:dyDescent="0.3">
      <c r="A11" s="3" t="s">
        <v>36</v>
      </c>
      <c r="B11" s="70">
        <v>100</v>
      </c>
      <c r="C11" s="71">
        <v>100</v>
      </c>
      <c r="D11" s="70">
        <v>100</v>
      </c>
      <c r="E11" s="71">
        <v>100</v>
      </c>
      <c r="F11" s="70">
        <v>100</v>
      </c>
      <c r="G11" s="71">
        <v>100</v>
      </c>
      <c r="H11" s="70">
        <v>100</v>
      </c>
      <c r="I11" s="71">
        <v>100</v>
      </c>
      <c r="J11" s="70">
        <v>100</v>
      </c>
      <c r="K11" s="71">
        <v>100</v>
      </c>
      <c r="L11" s="70" t="s">
        <v>14</v>
      </c>
      <c r="M11" s="133"/>
    </row>
    <row r="12" spans="1:13" ht="15.75" thickBot="1" x14ac:dyDescent="0.3">
      <c r="A12" s="3" t="s">
        <v>443</v>
      </c>
      <c r="B12" s="43">
        <v>0</v>
      </c>
      <c r="C12" s="44">
        <v>453</v>
      </c>
      <c r="D12" s="45">
        <v>453</v>
      </c>
      <c r="E12" s="46">
        <v>453</v>
      </c>
      <c r="F12" s="47">
        <v>453</v>
      </c>
      <c r="G12" s="48">
        <v>453</v>
      </c>
      <c r="H12" s="49">
        <v>453</v>
      </c>
      <c r="I12" s="50">
        <v>453</v>
      </c>
      <c r="J12" s="51">
        <v>453</v>
      </c>
      <c r="K12" s="52">
        <v>453</v>
      </c>
      <c r="L12" s="53" t="s">
        <v>93</v>
      </c>
    </row>
    <row r="13" spans="1:13" s="133" customFormat="1" ht="15.75" thickBot="1" x14ac:dyDescent="0.3">
      <c r="A13" s="3" t="s">
        <v>40</v>
      </c>
      <c r="B13" s="70">
        <v>633</v>
      </c>
      <c r="C13" s="71">
        <v>633</v>
      </c>
      <c r="D13" s="70">
        <v>633</v>
      </c>
      <c r="E13" s="71">
        <v>633</v>
      </c>
      <c r="F13" s="70">
        <v>633</v>
      </c>
      <c r="G13" s="71">
        <v>633</v>
      </c>
      <c r="H13" s="70">
        <v>633</v>
      </c>
      <c r="I13" s="71">
        <v>633</v>
      </c>
      <c r="J13" s="70">
        <v>633</v>
      </c>
      <c r="K13" s="71">
        <v>633</v>
      </c>
      <c r="L13" s="70" t="s">
        <v>14</v>
      </c>
      <c r="M13" s="152"/>
    </row>
    <row r="14" spans="1:13" ht="15.75" thickBot="1" x14ac:dyDescent="0.3">
      <c r="A14" s="3" t="s">
        <v>242</v>
      </c>
      <c r="B14" s="43">
        <v>0</v>
      </c>
      <c r="C14" s="44">
        <v>110</v>
      </c>
      <c r="D14" s="45">
        <v>110</v>
      </c>
      <c r="E14" s="46">
        <v>110</v>
      </c>
      <c r="F14" s="47">
        <v>110</v>
      </c>
      <c r="G14" s="48">
        <v>110</v>
      </c>
      <c r="H14" s="49">
        <v>110</v>
      </c>
      <c r="I14" s="50">
        <v>110</v>
      </c>
      <c r="J14" s="51">
        <v>110</v>
      </c>
      <c r="K14" s="52">
        <v>110</v>
      </c>
      <c r="L14" s="53" t="s">
        <v>93</v>
      </c>
      <c r="M14" s="133"/>
    </row>
    <row r="15" spans="1:13" ht="15.75" thickBot="1" x14ac:dyDescent="0.3">
      <c r="A15" s="3" t="s">
        <v>445</v>
      </c>
      <c r="B15" s="43">
        <v>167.5</v>
      </c>
      <c r="C15" s="44">
        <v>167.5</v>
      </c>
      <c r="D15" s="45">
        <v>167.5</v>
      </c>
      <c r="E15" s="46">
        <v>167.5</v>
      </c>
      <c r="F15" s="47">
        <v>167.5</v>
      </c>
      <c r="G15" s="48">
        <v>167.5</v>
      </c>
      <c r="H15" s="49">
        <v>167.5</v>
      </c>
      <c r="I15" s="50">
        <v>167.5</v>
      </c>
      <c r="J15" s="51">
        <v>167.5</v>
      </c>
      <c r="K15" s="52">
        <v>167.5</v>
      </c>
      <c r="L15" s="53" t="s">
        <v>93</v>
      </c>
      <c r="M15" s="133"/>
    </row>
    <row r="16" spans="1:13" ht="15.75" thickBot="1" x14ac:dyDescent="0.3">
      <c r="A16" s="3" t="s">
        <v>43</v>
      </c>
      <c r="B16" s="70">
        <v>1680</v>
      </c>
      <c r="C16" s="44">
        <v>1680</v>
      </c>
      <c r="D16" s="45">
        <v>1680</v>
      </c>
      <c r="E16" s="46">
        <v>1680</v>
      </c>
      <c r="F16" s="47">
        <v>1680</v>
      </c>
      <c r="G16" s="48">
        <v>1680</v>
      </c>
      <c r="H16" s="49">
        <v>1680</v>
      </c>
      <c r="I16" s="50">
        <v>1680</v>
      </c>
      <c r="J16" s="51">
        <v>1680</v>
      </c>
      <c r="K16" s="52">
        <v>1680</v>
      </c>
      <c r="L16" s="53" t="s">
        <v>14</v>
      </c>
      <c r="M16" s="133"/>
    </row>
    <row r="17" spans="1:14" ht="15.75" thickBot="1" x14ac:dyDescent="0.3">
      <c r="A17" s="3" t="s">
        <v>94</v>
      </c>
      <c r="B17" s="43">
        <v>57.5</v>
      </c>
      <c r="C17" s="44">
        <v>57.5</v>
      </c>
      <c r="D17" s="45">
        <v>57.5</v>
      </c>
      <c r="E17" s="46">
        <v>57.5</v>
      </c>
      <c r="F17" s="47">
        <v>57.5</v>
      </c>
      <c r="G17" s="48">
        <v>57.5</v>
      </c>
      <c r="H17" s="49">
        <v>57.5</v>
      </c>
      <c r="I17" s="50">
        <v>57.5</v>
      </c>
      <c r="J17" s="51">
        <v>57.5</v>
      </c>
      <c r="K17" s="52">
        <v>57.5</v>
      </c>
      <c r="L17" s="53" t="s">
        <v>93</v>
      </c>
    </row>
    <row r="18" spans="1:14" ht="15.75" thickBot="1" x14ac:dyDescent="0.3">
      <c r="A18" s="3" t="s">
        <v>449</v>
      </c>
      <c r="B18" s="43">
        <v>57.5</v>
      </c>
      <c r="C18" s="44">
        <v>57.5</v>
      </c>
      <c r="D18" s="45">
        <v>57.5</v>
      </c>
      <c r="E18" s="46">
        <v>57.5</v>
      </c>
      <c r="F18" s="47">
        <v>57.5</v>
      </c>
      <c r="G18" s="48">
        <v>57.5</v>
      </c>
      <c r="H18" s="49">
        <v>57.5</v>
      </c>
      <c r="I18" s="50">
        <v>57.5</v>
      </c>
      <c r="J18" s="51">
        <v>57.5</v>
      </c>
      <c r="K18" s="52">
        <v>57.5</v>
      </c>
      <c r="L18" s="53" t="s">
        <v>93</v>
      </c>
    </row>
    <row r="19" spans="1:14" ht="15.75" thickBot="1" x14ac:dyDescent="0.3">
      <c r="A19" s="3" t="s">
        <v>46</v>
      </c>
      <c r="B19" s="70">
        <v>86.4</v>
      </c>
      <c r="C19" s="71">
        <v>86.4</v>
      </c>
      <c r="D19" s="70">
        <v>86.4</v>
      </c>
      <c r="E19" s="71">
        <v>86.4</v>
      </c>
      <c r="F19" s="70">
        <v>86.4</v>
      </c>
      <c r="G19" s="71">
        <v>86.4</v>
      </c>
      <c r="H19" s="70">
        <v>86.4</v>
      </c>
      <c r="I19" s="71">
        <v>86.4</v>
      </c>
      <c r="J19" s="70">
        <v>86.4</v>
      </c>
      <c r="K19" s="71">
        <v>86.4</v>
      </c>
      <c r="L19" s="70" t="s">
        <v>14</v>
      </c>
      <c r="M19" s="133"/>
      <c r="N19" s="125"/>
    </row>
    <row r="20" spans="1:14" ht="15.75" thickBot="1" x14ac:dyDescent="0.3">
      <c r="A20" s="3" t="s">
        <v>586</v>
      </c>
      <c r="B20" s="70">
        <v>0</v>
      </c>
      <c r="C20" s="71">
        <v>15</v>
      </c>
      <c r="D20" s="70">
        <v>15</v>
      </c>
      <c r="E20" s="71">
        <v>15</v>
      </c>
      <c r="F20" s="70">
        <v>15</v>
      </c>
      <c r="G20" s="71">
        <v>15</v>
      </c>
      <c r="H20" s="70">
        <v>15</v>
      </c>
      <c r="I20" s="71">
        <v>15</v>
      </c>
      <c r="J20" s="70">
        <v>15</v>
      </c>
      <c r="K20" s="71">
        <v>15</v>
      </c>
      <c r="L20" s="70" t="s">
        <v>93</v>
      </c>
      <c r="M20" s="125"/>
      <c r="N20" s="125"/>
    </row>
    <row r="21" spans="1:14" ht="15.75" thickBot="1" x14ac:dyDescent="0.3">
      <c r="A21" s="3" t="s">
        <v>587</v>
      </c>
      <c r="B21" s="70">
        <v>0</v>
      </c>
      <c r="C21" s="71">
        <v>2</v>
      </c>
      <c r="D21" s="70">
        <v>2</v>
      </c>
      <c r="E21" s="71">
        <v>2</v>
      </c>
      <c r="F21" s="70">
        <v>2</v>
      </c>
      <c r="G21" s="71">
        <v>2</v>
      </c>
      <c r="H21" s="70">
        <v>2</v>
      </c>
      <c r="I21" s="71">
        <v>2</v>
      </c>
      <c r="J21" s="70">
        <v>2</v>
      </c>
      <c r="K21" s="71">
        <v>2</v>
      </c>
      <c r="L21" s="70" t="s">
        <v>93</v>
      </c>
      <c r="M21" s="125"/>
      <c r="N21" s="125"/>
    </row>
    <row r="22" spans="1:14" ht="15.75" thickBot="1" x14ac:dyDescent="0.3">
      <c r="A22" s="3" t="s">
        <v>585</v>
      </c>
      <c r="B22" s="70">
        <v>0</v>
      </c>
      <c r="C22" s="71">
        <v>43.2</v>
      </c>
      <c r="D22" s="70">
        <v>43.2</v>
      </c>
      <c r="E22" s="71">
        <v>43.2</v>
      </c>
      <c r="F22" s="70">
        <v>43.2</v>
      </c>
      <c r="G22" s="71">
        <v>43.2</v>
      </c>
      <c r="H22" s="70">
        <v>43.2</v>
      </c>
      <c r="I22" s="71">
        <v>43.2</v>
      </c>
      <c r="J22" s="70">
        <v>43.2</v>
      </c>
      <c r="K22" s="71">
        <v>43.2</v>
      </c>
      <c r="L22" s="70" t="s">
        <v>93</v>
      </c>
      <c r="M22" s="133"/>
      <c r="N22" s="125"/>
    </row>
    <row r="23" spans="1:14" ht="15.75" thickBot="1" x14ac:dyDescent="0.3">
      <c r="A23" s="3" t="s">
        <v>250</v>
      </c>
      <c r="B23" s="70">
        <v>50</v>
      </c>
      <c r="C23" s="71">
        <v>50</v>
      </c>
      <c r="D23" s="70">
        <v>50</v>
      </c>
      <c r="E23" s="71">
        <v>50</v>
      </c>
      <c r="F23" s="70">
        <v>50</v>
      </c>
      <c r="G23" s="71">
        <v>50</v>
      </c>
      <c r="H23" s="70">
        <v>50</v>
      </c>
      <c r="I23" s="71">
        <v>50</v>
      </c>
      <c r="J23" s="70">
        <v>50</v>
      </c>
      <c r="K23" s="71">
        <v>50</v>
      </c>
      <c r="L23" s="70" t="s">
        <v>93</v>
      </c>
      <c r="M23" s="125"/>
      <c r="N23" s="125"/>
    </row>
    <row r="24" spans="1:14" ht="15.75" thickBot="1" x14ac:dyDescent="0.3">
      <c r="A24" s="3" t="s">
        <v>48</v>
      </c>
      <c r="B24" s="70">
        <v>744</v>
      </c>
      <c r="C24" s="71">
        <v>744</v>
      </c>
      <c r="D24" s="70">
        <v>744</v>
      </c>
      <c r="E24" s="71">
        <v>744</v>
      </c>
      <c r="F24" s="70">
        <v>744</v>
      </c>
      <c r="G24" s="71">
        <v>744</v>
      </c>
      <c r="H24" s="70">
        <v>744</v>
      </c>
      <c r="I24" s="71">
        <v>744</v>
      </c>
      <c r="J24" s="70">
        <v>744</v>
      </c>
      <c r="K24" s="71">
        <v>744</v>
      </c>
      <c r="L24" s="70" t="s">
        <v>14</v>
      </c>
      <c r="M24" s="125"/>
      <c r="N24" s="125"/>
    </row>
    <row r="25" spans="1:14" ht="15.75" thickBot="1" x14ac:dyDescent="0.3">
      <c r="A25" s="3" t="s">
        <v>255</v>
      </c>
      <c r="B25" s="70">
        <v>0</v>
      </c>
      <c r="C25" s="71">
        <v>100</v>
      </c>
      <c r="D25" s="70">
        <v>100</v>
      </c>
      <c r="E25" s="71">
        <v>100</v>
      </c>
      <c r="F25" s="70">
        <v>100</v>
      </c>
      <c r="G25" s="71">
        <v>100</v>
      </c>
      <c r="H25" s="70">
        <v>100</v>
      </c>
      <c r="I25" s="71">
        <v>100</v>
      </c>
      <c r="J25" s="70">
        <v>100</v>
      </c>
      <c r="K25" s="71">
        <v>100</v>
      </c>
      <c r="L25" s="70" t="s">
        <v>93</v>
      </c>
      <c r="M25" s="125"/>
      <c r="N25" s="125"/>
    </row>
    <row r="26" spans="1:14" ht="15.75" thickBot="1" x14ac:dyDescent="0.3">
      <c r="A26" s="3" t="s">
        <v>50</v>
      </c>
      <c r="B26" s="70">
        <v>34</v>
      </c>
      <c r="C26" s="71">
        <v>34</v>
      </c>
      <c r="D26" s="70">
        <v>34</v>
      </c>
      <c r="E26" s="71">
        <v>34</v>
      </c>
      <c r="F26" s="70">
        <v>0</v>
      </c>
      <c r="G26" s="71">
        <v>0</v>
      </c>
      <c r="H26" s="70">
        <v>0</v>
      </c>
      <c r="I26" s="71">
        <v>0</v>
      </c>
      <c r="J26" s="70">
        <v>0</v>
      </c>
      <c r="K26" s="71">
        <v>0</v>
      </c>
      <c r="L26" s="70" t="s">
        <v>14</v>
      </c>
      <c r="M26" s="125"/>
      <c r="N26" s="125"/>
    </row>
    <row r="27" spans="1:14" ht="15.75" thickBot="1" x14ac:dyDescent="0.3">
      <c r="A27" s="3" t="s">
        <v>54</v>
      </c>
      <c r="B27" s="70">
        <v>852</v>
      </c>
      <c r="C27" s="71">
        <v>852</v>
      </c>
      <c r="D27" s="70">
        <v>852</v>
      </c>
      <c r="E27" s="71">
        <v>852</v>
      </c>
      <c r="F27" s="70">
        <v>852</v>
      </c>
      <c r="G27" s="71">
        <v>852</v>
      </c>
      <c r="H27" s="70">
        <v>852</v>
      </c>
      <c r="I27" s="71">
        <v>852</v>
      </c>
      <c r="J27" s="70">
        <v>852</v>
      </c>
      <c r="K27" s="71">
        <v>852</v>
      </c>
      <c r="L27" s="70" t="s">
        <v>14</v>
      </c>
      <c r="M27" s="133"/>
      <c r="N27" s="125"/>
    </row>
    <row r="28" spans="1:14" s="133" customFormat="1" ht="15.75" thickBot="1" x14ac:dyDescent="0.3">
      <c r="A28" s="3" t="s">
        <v>464</v>
      </c>
      <c r="B28" s="70">
        <v>0</v>
      </c>
      <c r="C28" s="71">
        <v>180.5</v>
      </c>
      <c r="D28" s="70">
        <v>180.5</v>
      </c>
      <c r="E28" s="71">
        <v>180.5</v>
      </c>
      <c r="F28" s="70">
        <v>180.5</v>
      </c>
      <c r="G28" s="71">
        <v>180.5</v>
      </c>
      <c r="H28" s="70">
        <v>180.5</v>
      </c>
      <c r="I28" s="71">
        <v>180.5</v>
      </c>
      <c r="J28" s="70">
        <v>180.5</v>
      </c>
      <c r="K28" s="71">
        <v>180.5</v>
      </c>
      <c r="L28" s="70" t="s">
        <v>93</v>
      </c>
    </row>
    <row r="29" spans="1:14" s="133" customFormat="1" ht="15.75" thickBot="1" x14ac:dyDescent="0.3">
      <c r="A29" s="3" t="s">
        <v>57</v>
      </c>
      <c r="B29" s="70">
        <v>423</v>
      </c>
      <c r="C29" s="71">
        <v>423</v>
      </c>
      <c r="D29" s="70">
        <v>423</v>
      </c>
      <c r="E29" s="71">
        <v>423</v>
      </c>
      <c r="F29" s="70">
        <v>423</v>
      </c>
      <c r="G29" s="71">
        <v>423</v>
      </c>
      <c r="H29" s="70">
        <v>423</v>
      </c>
      <c r="I29" s="71">
        <v>423</v>
      </c>
      <c r="J29" s="70">
        <v>423</v>
      </c>
      <c r="K29" s="71">
        <v>423</v>
      </c>
      <c r="L29" s="70" t="s">
        <v>14</v>
      </c>
    </row>
    <row r="30" spans="1:14" s="133" customFormat="1" ht="15.75" thickBot="1" x14ac:dyDescent="0.3">
      <c r="A30" s="3" t="s">
        <v>61</v>
      </c>
      <c r="B30" s="70">
        <v>346</v>
      </c>
      <c r="C30" s="71">
        <v>346</v>
      </c>
      <c r="D30" s="70">
        <v>346</v>
      </c>
      <c r="E30" s="71">
        <v>346</v>
      </c>
      <c r="F30" s="70">
        <v>346</v>
      </c>
      <c r="G30" s="71">
        <v>346</v>
      </c>
      <c r="H30" s="70">
        <v>346</v>
      </c>
      <c r="I30" s="71">
        <v>346</v>
      </c>
      <c r="J30" s="70">
        <v>346</v>
      </c>
      <c r="K30" s="71">
        <v>346</v>
      </c>
      <c r="L30" s="70" t="s">
        <v>14</v>
      </c>
    </row>
    <row r="31" spans="1:14" s="133" customFormat="1" ht="15.75" thickBot="1" x14ac:dyDescent="0.3">
      <c r="A31" s="3" t="s">
        <v>64</v>
      </c>
      <c r="B31" s="70">
        <v>68</v>
      </c>
      <c r="C31" s="71">
        <v>68</v>
      </c>
      <c r="D31" s="70">
        <v>68</v>
      </c>
      <c r="E31" s="71">
        <v>68</v>
      </c>
      <c r="F31" s="70">
        <v>68</v>
      </c>
      <c r="G31" s="71">
        <v>68</v>
      </c>
      <c r="H31" s="70">
        <v>68</v>
      </c>
      <c r="I31" s="71">
        <v>68</v>
      </c>
      <c r="J31" s="70">
        <v>68</v>
      </c>
      <c r="K31" s="71">
        <v>68</v>
      </c>
      <c r="L31" s="70" t="s">
        <v>14</v>
      </c>
    </row>
    <row r="32" spans="1:14" s="133" customFormat="1" ht="15.75" thickBot="1" x14ac:dyDescent="0.3">
      <c r="A32" s="3" t="s">
        <v>267</v>
      </c>
      <c r="B32" s="70">
        <v>0</v>
      </c>
      <c r="C32" s="71">
        <v>116</v>
      </c>
      <c r="D32" s="70">
        <v>116</v>
      </c>
      <c r="E32" s="71">
        <v>116</v>
      </c>
      <c r="F32" s="70">
        <v>116</v>
      </c>
      <c r="G32" s="71">
        <v>116</v>
      </c>
      <c r="H32" s="70">
        <v>116</v>
      </c>
      <c r="I32" s="71">
        <v>116</v>
      </c>
      <c r="J32" s="70">
        <v>116</v>
      </c>
      <c r="K32" s="71">
        <v>116</v>
      </c>
      <c r="L32" s="70" t="s">
        <v>93</v>
      </c>
    </row>
    <row r="33" spans="1:12" s="133" customFormat="1" ht="15.75" thickBot="1" x14ac:dyDescent="0.3">
      <c r="A33" s="3" t="s">
        <v>476</v>
      </c>
      <c r="B33" s="70">
        <v>0</v>
      </c>
      <c r="C33" s="71">
        <v>65</v>
      </c>
      <c r="D33" s="70">
        <v>65</v>
      </c>
      <c r="E33" s="71">
        <v>65</v>
      </c>
      <c r="F33" s="70">
        <v>65</v>
      </c>
      <c r="G33" s="71">
        <v>65</v>
      </c>
      <c r="H33" s="70">
        <v>65</v>
      </c>
      <c r="I33" s="71">
        <v>65</v>
      </c>
      <c r="J33" s="70">
        <v>65</v>
      </c>
      <c r="K33" s="71">
        <v>65</v>
      </c>
      <c r="L33" s="70" t="s">
        <v>93</v>
      </c>
    </row>
    <row r="34" spans="1:12" s="133" customFormat="1" ht="15.75" thickBot="1" x14ac:dyDescent="0.3">
      <c r="A34" s="3" t="s">
        <v>66</v>
      </c>
      <c r="B34" s="70">
        <v>1460</v>
      </c>
      <c r="C34" s="71">
        <v>1460</v>
      </c>
      <c r="D34" s="70">
        <v>1460</v>
      </c>
      <c r="E34" s="71">
        <v>1460</v>
      </c>
      <c r="F34" s="70">
        <v>1460</v>
      </c>
      <c r="G34" s="71">
        <v>1460</v>
      </c>
      <c r="H34" s="70">
        <v>1460</v>
      </c>
      <c r="I34" s="71">
        <v>1460</v>
      </c>
      <c r="J34" s="70">
        <v>1460</v>
      </c>
      <c r="K34" s="71">
        <v>1460</v>
      </c>
      <c r="L34" s="70" t="s">
        <v>14</v>
      </c>
    </row>
    <row r="35" spans="1:12" s="133" customFormat="1" ht="15.75" thickBot="1" x14ac:dyDescent="0.3">
      <c r="A35" s="3" t="s">
        <v>480</v>
      </c>
      <c r="B35" s="70">
        <v>125</v>
      </c>
      <c r="C35" s="71">
        <v>125</v>
      </c>
      <c r="D35" s="70">
        <v>125</v>
      </c>
      <c r="E35" s="71">
        <v>125</v>
      </c>
      <c r="F35" s="70">
        <v>125</v>
      </c>
      <c r="G35" s="71">
        <v>125</v>
      </c>
      <c r="H35" s="70">
        <v>125</v>
      </c>
      <c r="I35" s="71">
        <v>125</v>
      </c>
      <c r="J35" s="70">
        <v>125</v>
      </c>
      <c r="K35" s="71">
        <v>125</v>
      </c>
      <c r="L35" s="70" t="s">
        <v>93</v>
      </c>
    </row>
    <row r="36" spans="1:12" s="133" customFormat="1" ht="15.75" thickBot="1" x14ac:dyDescent="0.3">
      <c r="A36" s="3" t="s">
        <v>68</v>
      </c>
      <c r="B36" s="70">
        <v>365</v>
      </c>
      <c r="C36" s="71">
        <v>365</v>
      </c>
      <c r="D36" s="70">
        <v>365</v>
      </c>
      <c r="E36" s="71">
        <v>365</v>
      </c>
      <c r="F36" s="70">
        <v>365</v>
      </c>
      <c r="G36" s="71">
        <v>365</v>
      </c>
      <c r="H36" s="70">
        <v>365</v>
      </c>
      <c r="I36" s="71">
        <v>365</v>
      </c>
      <c r="J36" s="70">
        <v>365</v>
      </c>
      <c r="K36" s="71">
        <v>365</v>
      </c>
      <c r="L36" s="70" t="s">
        <v>14</v>
      </c>
    </row>
    <row r="37" spans="1:12" s="133" customFormat="1" ht="15.75" thickBot="1" x14ac:dyDescent="0.3">
      <c r="A37" s="3" t="s">
        <v>70</v>
      </c>
      <c r="B37" s="70">
        <v>1400</v>
      </c>
      <c r="C37" s="71">
        <v>1400</v>
      </c>
      <c r="D37" s="70">
        <v>1400</v>
      </c>
      <c r="E37" s="71">
        <v>1400</v>
      </c>
      <c r="F37" s="70">
        <v>1400</v>
      </c>
      <c r="G37" s="71">
        <v>1400</v>
      </c>
      <c r="H37" s="70">
        <v>1400</v>
      </c>
      <c r="I37" s="71">
        <v>1400</v>
      </c>
      <c r="J37" s="70">
        <v>1400</v>
      </c>
      <c r="K37" s="71">
        <v>1400</v>
      </c>
      <c r="L37" s="70" t="s">
        <v>14</v>
      </c>
    </row>
    <row r="38" spans="1:12" s="133" customFormat="1" ht="15.75" thickBot="1" x14ac:dyDescent="0.3">
      <c r="A38" s="3" t="s">
        <v>72</v>
      </c>
      <c r="B38" s="70">
        <v>443</v>
      </c>
      <c r="C38" s="71">
        <v>443</v>
      </c>
      <c r="D38" s="70">
        <v>443</v>
      </c>
      <c r="E38" s="71">
        <v>443</v>
      </c>
      <c r="F38" s="70">
        <v>443</v>
      </c>
      <c r="G38" s="71">
        <v>443</v>
      </c>
      <c r="H38" s="70">
        <v>443</v>
      </c>
      <c r="I38" s="71">
        <v>443</v>
      </c>
      <c r="J38" s="70">
        <v>443</v>
      </c>
      <c r="K38" s="71">
        <v>443</v>
      </c>
      <c r="L38" s="70" t="s">
        <v>14</v>
      </c>
    </row>
    <row r="39" spans="1:12" s="133" customFormat="1" ht="15.75" thickBot="1" x14ac:dyDescent="0.3">
      <c r="A39" s="3" t="s">
        <v>74</v>
      </c>
      <c r="B39" s="70">
        <v>243</v>
      </c>
      <c r="C39" s="71">
        <v>243</v>
      </c>
      <c r="D39" s="70">
        <v>243</v>
      </c>
      <c r="E39" s="71">
        <v>242</v>
      </c>
      <c r="F39" s="70">
        <v>242</v>
      </c>
      <c r="G39" s="71">
        <v>242</v>
      </c>
      <c r="H39" s="70">
        <v>242</v>
      </c>
      <c r="I39" s="71">
        <v>241</v>
      </c>
      <c r="J39" s="70">
        <v>240</v>
      </c>
      <c r="K39" s="71">
        <v>240</v>
      </c>
      <c r="L39" s="70" t="s">
        <v>14</v>
      </c>
    </row>
    <row r="40" spans="1:12" s="133" customFormat="1" ht="15.75" thickBot="1" x14ac:dyDescent="0.3">
      <c r="A40" s="3" t="s">
        <v>96</v>
      </c>
      <c r="B40" s="70">
        <v>57.5</v>
      </c>
      <c r="C40" s="71">
        <v>57.5</v>
      </c>
      <c r="D40" s="70">
        <v>57.5</v>
      </c>
      <c r="E40" s="71">
        <v>57.5</v>
      </c>
      <c r="F40" s="70">
        <v>57.5</v>
      </c>
      <c r="G40" s="71">
        <v>57.5</v>
      </c>
      <c r="H40" s="70">
        <v>57.5</v>
      </c>
      <c r="I40" s="71">
        <v>57.5</v>
      </c>
      <c r="J40" s="70">
        <v>57.5</v>
      </c>
      <c r="K40" s="71">
        <v>57.5</v>
      </c>
      <c r="L40" s="70" t="s">
        <v>93</v>
      </c>
    </row>
    <row r="41" spans="1:12" s="133" customFormat="1" ht="15.75" thickBot="1" x14ac:dyDescent="0.3">
      <c r="A41" s="3" t="s">
        <v>77</v>
      </c>
      <c r="B41" s="70">
        <v>500</v>
      </c>
      <c r="C41" s="71">
        <v>500</v>
      </c>
      <c r="D41" s="70">
        <v>500</v>
      </c>
      <c r="E41" s="71">
        <v>500</v>
      </c>
      <c r="F41" s="70">
        <v>500</v>
      </c>
      <c r="G41" s="71">
        <v>500</v>
      </c>
      <c r="H41" s="70">
        <v>500</v>
      </c>
      <c r="I41" s="71">
        <v>500</v>
      </c>
      <c r="J41" s="70">
        <v>500</v>
      </c>
      <c r="K41" s="71">
        <v>500</v>
      </c>
      <c r="L41" s="70" t="s">
        <v>14</v>
      </c>
    </row>
    <row r="42" spans="1:12" ht="15.75" thickBot="1" x14ac:dyDescent="0.3">
      <c r="A42" s="7" t="s">
        <v>80</v>
      </c>
      <c r="B42" s="65">
        <f>SUM(B3:B41)</f>
        <v>12708.4</v>
      </c>
      <c r="C42" s="65">
        <f t="shared" ref="C42:K42" si="0">SUM(C3:C41)</f>
        <v>13835.599999999999</v>
      </c>
      <c r="D42" s="65">
        <f t="shared" si="0"/>
        <v>13835.599999999999</v>
      </c>
      <c r="E42" s="65">
        <f t="shared" si="0"/>
        <v>13834.599999999999</v>
      </c>
      <c r="F42" s="65">
        <f t="shared" si="0"/>
        <v>13800.599999999999</v>
      </c>
      <c r="G42" s="65">
        <f t="shared" si="0"/>
        <v>13800.599999999999</v>
      </c>
      <c r="H42" s="65">
        <f t="shared" si="0"/>
        <v>13800.599999999999</v>
      </c>
      <c r="I42" s="65">
        <f t="shared" si="0"/>
        <v>13799.599999999999</v>
      </c>
      <c r="J42" s="65">
        <f t="shared" si="0"/>
        <v>13798.599999999999</v>
      </c>
      <c r="K42" s="65">
        <f t="shared" si="0"/>
        <v>13798.599999999999</v>
      </c>
      <c r="L42" s="65"/>
    </row>
    <row r="43" spans="1:12" x14ac:dyDescent="0.25">
      <c r="B43" s="105"/>
      <c r="C43" s="105"/>
      <c r="D43" s="105"/>
      <c r="E43" s="105"/>
      <c r="F43" s="105"/>
      <c r="G43" s="105"/>
      <c r="H43" s="105"/>
      <c r="I43" s="105"/>
      <c r="J43" s="105"/>
      <c r="K43" s="105"/>
    </row>
    <row r="44" spans="1:12" ht="29.25" customHeight="1" x14ac:dyDescent="0.25">
      <c r="A44" s="172" t="s">
        <v>115</v>
      </c>
      <c r="B44" s="160"/>
      <c r="C44" s="160"/>
      <c r="D44" s="160"/>
      <c r="E44" s="160"/>
      <c r="F44" s="160"/>
      <c r="G44" s="160"/>
      <c r="H44" s="160"/>
      <c r="I44" s="160"/>
      <c r="J44" s="160"/>
      <c r="K44" s="160"/>
      <c r="L44" s="160"/>
    </row>
    <row r="45" spans="1:12" ht="60.75" customHeight="1" x14ac:dyDescent="0.25">
      <c r="A45" s="173" t="s">
        <v>413</v>
      </c>
      <c r="B45" s="174"/>
      <c r="C45" s="174"/>
      <c r="D45" s="174"/>
      <c r="E45" s="174"/>
      <c r="F45" s="174"/>
      <c r="G45" s="174"/>
      <c r="H45" s="174"/>
      <c r="I45" s="174"/>
      <c r="J45" s="174"/>
      <c r="K45" s="174"/>
      <c r="L45" s="174"/>
    </row>
    <row r="46" spans="1:12" ht="61.5" customHeight="1" x14ac:dyDescent="0.25">
      <c r="A46" s="172" t="s">
        <v>396</v>
      </c>
      <c r="B46" s="160"/>
      <c r="C46" s="160"/>
      <c r="D46" s="160"/>
      <c r="E46" s="160"/>
      <c r="F46" s="160"/>
      <c r="G46" s="160"/>
      <c r="H46" s="160"/>
      <c r="I46" s="160"/>
      <c r="J46" s="160"/>
      <c r="K46" s="160"/>
      <c r="L46" s="160"/>
    </row>
    <row r="47" spans="1:12" ht="73.5" customHeight="1" x14ac:dyDescent="0.25">
      <c r="A47" s="172" t="s">
        <v>399</v>
      </c>
      <c r="B47" s="160"/>
      <c r="C47" s="160"/>
      <c r="D47" s="160"/>
      <c r="E47" s="160"/>
      <c r="F47" s="160"/>
      <c r="G47" s="160"/>
      <c r="H47" s="160"/>
      <c r="I47" s="160"/>
      <c r="J47" s="160"/>
      <c r="K47" s="160"/>
      <c r="L47" s="160"/>
    </row>
    <row r="48" spans="1:12" ht="15.75" thickBot="1" x14ac:dyDescent="0.3"/>
    <row r="49" spans="1:13" ht="20.25" thickBot="1" x14ac:dyDescent="0.35">
      <c r="A49" s="1" t="s">
        <v>116</v>
      </c>
    </row>
    <row r="50" spans="1:13" ht="23.25" thickBot="1" x14ac:dyDescent="0.3">
      <c r="A50" s="2" t="s">
        <v>1</v>
      </c>
      <c r="B50" s="2" t="s">
        <v>105</v>
      </c>
      <c r="C50" s="2" t="s">
        <v>106</v>
      </c>
      <c r="D50" s="2" t="s">
        <v>107</v>
      </c>
      <c r="E50" s="2" t="s">
        <v>108</v>
      </c>
      <c r="F50" s="2" t="s">
        <v>109</v>
      </c>
      <c r="G50" s="2" t="s">
        <v>110</v>
      </c>
      <c r="H50" s="2" t="s">
        <v>111</v>
      </c>
      <c r="I50" s="2" t="s">
        <v>112</v>
      </c>
      <c r="J50" s="2" t="s">
        <v>113</v>
      </c>
      <c r="K50" s="2" t="s">
        <v>114</v>
      </c>
      <c r="L50" s="2" t="s">
        <v>7</v>
      </c>
    </row>
    <row r="51" spans="1:13" ht="15.75" thickBot="1" x14ac:dyDescent="0.3">
      <c r="A51" s="3" t="s">
        <v>9</v>
      </c>
      <c r="B51" s="54">
        <v>37</v>
      </c>
      <c r="C51" s="55">
        <v>37</v>
      </c>
      <c r="D51" s="56">
        <v>37</v>
      </c>
      <c r="E51" s="57">
        <v>37</v>
      </c>
      <c r="F51" s="58">
        <v>37</v>
      </c>
      <c r="G51" s="59">
        <v>37</v>
      </c>
      <c r="H51" s="60">
        <v>37</v>
      </c>
      <c r="I51" s="61">
        <v>37</v>
      </c>
      <c r="J51" s="62">
        <v>37</v>
      </c>
      <c r="K51" s="63">
        <v>37</v>
      </c>
      <c r="L51" s="64" t="s">
        <v>14</v>
      </c>
    </row>
    <row r="52" spans="1:13" ht="15.75" thickBot="1" x14ac:dyDescent="0.3">
      <c r="A52" s="3" t="s">
        <v>16</v>
      </c>
      <c r="B52" s="54">
        <v>66</v>
      </c>
      <c r="C52" s="55">
        <v>66</v>
      </c>
      <c r="D52" s="56">
        <v>66</v>
      </c>
      <c r="E52" s="57">
        <v>66</v>
      </c>
      <c r="F52" s="58">
        <v>66</v>
      </c>
      <c r="G52" s="59">
        <v>66</v>
      </c>
      <c r="H52" s="60">
        <v>66</v>
      </c>
      <c r="I52" s="61">
        <v>66</v>
      </c>
      <c r="J52" s="62">
        <v>66</v>
      </c>
      <c r="K52" s="63">
        <v>66</v>
      </c>
      <c r="L52" s="64" t="s">
        <v>14</v>
      </c>
    </row>
    <row r="53" spans="1:13" ht="15.75" thickBot="1" x14ac:dyDescent="0.3">
      <c r="A53" s="3" t="s">
        <v>21</v>
      </c>
      <c r="B53" s="54">
        <v>504</v>
      </c>
      <c r="C53" s="55">
        <v>504</v>
      </c>
      <c r="D53" s="56">
        <v>504</v>
      </c>
      <c r="E53" s="57">
        <v>504</v>
      </c>
      <c r="F53" s="58">
        <v>504</v>
      </c>
      <c r="G53" s="59">
        <v>504</v>
      </c>
      <c r="H53" s="60">
        <v>504</v>
      </c>
      <c r="I53" s="61">
        <v>504</v>
      </c>
      <c r="J53" s="62">
        <v>504</v>
      </c>
      <c r="K53" s="63">
        <v>504</v>
      </c>
      <c r="L53" s="64" t="s">
        <v>14</v>
      </c>
    </row>
    <row r="54" spans="1:13" ht="15.75" thickBot="1" x14ac:dyDescent="0.3">
      <c r="A54" s="3" t="s">
        <v>25</v>
      </c>
      <c r="B54" s="54">
        <v>519</v>
      </c>
      <c r="C54" s="55">
        <v>519</v>
      </c>
      <c r="D54" s="56">
        <v>519</v>
      </c>
      <c r="E54" s="57">
        <v>519</v>
      </c>
      <c r="F54" s="58">
        <v>519</v>
      </c>
      <c r="G54" s="59">
        <v>519</v>
      </c>
      <c r="H54" s="60">
        <v>519</v>
      </c>
      <c r="I54" s="61">
        <v>519</v>
      </c>
      <c r="J54" s="62">
        <v>519</v>
      </c>
      <c r="K54" s="63">
        <v>519</v>
      </c>
      <c r="L54" s="64" t="s">
        <v>14</v>
      </c>
    </row>
    <row r="55" spans="1:13" ht="15.75" thickBot="1" x14ac:dyDescent="0.3">
      <c r="A55" s="3" t="s">
        <v>28</v>
      </c>
      <c r="B55" s="54">
        <v>700</v>
      </c>
      <c r="C55" s="55">
        <v>700</v>
      </c>
      <c r="D55" s="56">
        <v>700</v>
      </c>
      <c r="E55" s="57">
        <v>700</v>
      </c>
      <c r="F55" s="58">
        <v>700</v>
      </c>
      <c r="G55" s="59">
        <v>700</v>
      </c>
      <c r="H55" s="60">
        <v>700</v>
      </c>
      <c r="I55" s="61">
        <v>700</v>
      </c>
      <c r="J55" s="62">
        <v>700</v>
      </c>
      <c r="K55" s="63">
        <v>700</v>
      </c>
      <c r="L55" s="64" t="s">
        <v>14</v>
      </c>
    </row>
    <row r="56" spans="1:13" ht="15.75" thickBot="1" x14ac:dyDescent="0.3">
      <c r="A56" s="3" t="s">
        <v>33</v>
      </c>
      <c r="B56" s="70">
        <v>840</v>
      </c>
      <c r="C56" s="71">
        <v>840</v>
      </c>
      <c r="D56" s="70">
        <v>840</v>
      </c>
      <c r="E56" s="71">
        <v>840</v>
      </c>
      <c r="F56" s="70">
        <v>840</v>
      </c>
      <c r="G56" s="71">
        <v>840</v>
      </c>
      <c r="H56" s="70">
        <v>840</v>
      </c>
      <c r="I56" s="71">
        <v>840</v>
      </c>
      <c r="J56" s="70">
        <v>840</v>
      </c>
      <c r="K56" s="71">
        <v>840</v>
      </c>
      <c r="L56" s="70" t="s">
        <v>14</v>
      </c>
      <c r="M56" s="126"/>
    </row>
    <row r="57" spans="1:13" ht="15.75" thickBot="1" x14ac:dyDescent="0.3">
      <c r="A57" s="3" t="s">
        <v>36</v>
      </c>
      <c r="B57" s="54">
        <v>100</v>
      </c>
      <c r="C57" s="55">
        <v>100</v>
      </c>
      <c r="D57" s="56">
        <v>100</v>
      </c>
      <c r="E57" s="57">
        <v>100</v>
      </c>
      <c r="F57" s="58">
        <v>100</v>
      </c>
      <c r="G57" s="59">
        <v>100</v>
      </c>
      <c r="H57" s="60">
        <v>100</v>
      </c>
      <c r="I57" s="61">
        <v>100</v>
      </c>
      <c r="J57" s="62">
        <v>100</v>
      </c>
      <c r="K57" s="63">
        <v>100</v>
      </c>
      <c r="L57" s="64" t="s">
        <v>14</v>
      </c>
    </row>
    <row r="58" spans="1:13" ht="15.75" thickBot="1" x14ac:dyDescent="0.3">
      <c r="A58" s="3" t="s">
        <v>40</v>
      </c>
      <c r="B58" s="54">
        <v>633</v>
      </c>
      <c r="C58" s="55">
        <v>633</v>
      </c>
      <c r="D58" s="56">
        <v>633</v>
      </c>
      <c r="E58" s="57">
        <v>633</v>
      </c>
      <c r="F58" s="58">
        <v>633</v>
      </c>
      <c r="G58" s="59">
        <v>633</v>
      </c>
      <c r="H58" s="60">
        <v>633</v>
      </c>
      <c r="I58" s="61">
        <v>633</v>
      </c>
      <c r="J58" s="62">
        <v>633</v>
      </c>
      <c r="K58" s="63">
        <v>633</v>
      </c>
      <c r="L58" s="64" t="s">
        <v>14</v>
      </c>
    </row>
    <row r="59" spans="1:13" ht="15.75" thickBot="1" x14ac:dyDescent="0.3">
      <c r="A59" s="3" t="s">
        <v>43</v>
      </c>
      <c r="B59" s="54">
        <v>1680</v>
      </c>
      <c r="C59" s="55">
        <v>1680</v>
      </c>
      <c r="D59" s="56">
        <v>1680</v>
      </c>
      <c r="E59" s="57">
        <v>1680</v>
      </c>
      <c r="F59" s="58">
        <v>1680</v>
      </c>
      <c r="G59" s="59">
        <v>1680</v>
      </c>
      <c r="H59" s="60">
        <v>1680</v>
      </c>
      <c r="I59" s="61">
        <v>1680</v>
      </c>
      <c r="J59" s="62">
        <v>1680</v>
      </c>
      <c r="K59" s="63">
        <v>1680</v>
      </c>
      <c r="L59" s="64" t="s">
        <v>14</v>
      </c>
    </row>
    <row r="60" spans="1:13" ht="15.75" thickBot="1" x14ac:dyDescent="0.3">
      <c r="A60" s="3" t="s">
        <v>46</v>
      </c>
      <c r="B60" s="54">
        <v>86.4</v>
      </c>
      <c r="C60" s="55">
        <v>86.4</v>
      </c>
      <c r="D60" s="56">
        <v>86.4</v>
      </c>
      <c r="E60" s="57">
        <v>86.4</v>
      </c>
      <c r="F60" s="58">
        <v>86.4</v>
      </c>
      <c r="G60" s="59">
        <v>86.4</v>
      </c>
      <c r="H60" s="60">
        <v>86.4</v>
      </c>
      <c r="I60" s="61">
        <v>86.4</v>
      </c>
      <c r="J60" s="62">
        <v>86.4</v>
      </c>
      <c r="K60" s="63">
        <v>86.4</v>
      </c>
      <c r="L60" s="64" t="s">
        <v>14</v>
      </c>
    </row>
    <row r="61" spans="1:13" ht="15.75" thickBot="1" x14ac:dyDescent="0.3">
      <c r="A61" s="3" t="s">
        <v>48</v>
      </c>
      <c r="B61" s="54">
        <v>744</v>
      </c>
      <c r="C61" s="55">
        <v>744</v>
      </c>
      <c r="D61" s="56">
        <v>744</v>
      </c>
      <c r="E61" s="57">
        <v>744</v>
      </c>
      <c r="F61" s="58">
        <v>744</v>
      </c>
      <c r="G61" s="59">
        <v>744</v>
      </c>
      <c r="H61" s="60">
        <v>744</v>
      </c>
      <c r="I61" s="61">
        <v>744</v>
      </c>
      <c r="J61" s="62">
        <v>744</v>
      </c>
      <c r="K61" s="63">
        <v>744</v>
      </c>
      <c r="L61" s="64" t="s">
        <v>14</v>
      </c>
    </row>
    <row r="62" spans="1:13" ht="15.75" thickBot="1" x14ac:dyDescent="0.3">
      <c r="A62" s="3" t="s">
        <v>50</v>
      </c>
      <c r="B62" s="54">
        <v>34</v>
      </c>
      <c r="C62" s="55">
        <v>34</v>
      </c>
      <c r="D62" s="56">
        <v>34</v>
      </c>
      <c r="E62" s="57">
        <v>34</v>
      </c>
      <c r="F62" s="58">
        <v>0</v>
      </c>
      <c r="G62" s="59">
        <v>0</v>
      </c>
      <c r="H62" s="60">
        <v>0</v>
      </c>
      <c r="I62" s="61">
        <v>0</v>
      </c>
      <c r="J62" s="62">
        <v>0</v>
      </c>
      <c r="K62" s="63">
        <v>0</v>
      </c>
      <c r="L62" s="64" t="s">
        <v>14</v>
      </c>
    </row>
    <row r="63" spans="1:13" ht="15.75" thickBot="1" x14ac:dyDescent="0.3">
      <c r="A63" s="3" t="s">
        <v>54</v>
      </c>
      <c r="B63" s="54">
        <v>852</v>
      </c>
      <c r="C63" s="55">
        <v>852</v>
      </c>
      <c r="D63" s="56">
        <v>852</v>
      </c>
      <c r="E63" s="57">
        <v>852</v>
      </c>
      <c r="F63" s="58">
        <v>852</v>
      </c>
      <c r="G63" s="59">
        <v>852</v>
      </c>
      <c r="H63" s="60">
        <v>852</v>
      </c>
      <c r="I63" s="61">
        <v>852</v>
      </c>
      <c r="J63" s="62">
        <v>852</v>
      </c>
      <c r="K63" s="63">
        <v>852</v>
      </c>
      <c r="L63" s="64" t="s">
        <v>14</v>
      </c>
    </row>
    <row r="64" spans="1:13" ht="15.75" thickBot="1" x14ac:dyDescent="0.3">
      <c r="A64" s="3" t="s">
        <v>57</v>
      </c>
      <c r="B64" s="54">
        <v>423</v>
      </c>
      <c r="C64" s="55">
        <v>423</v>
      </c>
      <c r="D64" s="56">
        <v>423</v>
      </c>
      <c r="E64" s="57">
        <v>423</v>
      </c>
      <c r="F64" s="58">
        <v>423</v>
      </c>
      <c r="G64" s="59">
        <v>423</v>
      </c>
      <c r="H64" s="60">
        <v>423</v>
      </c>
      <c r="I64" s="61">
        <v>423</v>
      </c>
      <c r="J64" s="62">
        <v>423</v>
      </c>
      <c r="K64" s="63">
        <v>423</v>
      </c>
      <c r="L64" s="64" t="s">
        <v>14</v>
      </c>
    </row>
    <row r="65" spans="1:14" ht="15.75" thickBot="1" x14ac:dyDescent="0.3">
      <c r="A65" s="3" t="s">
        <v>61</v>
      </c>
      <c r="B65" s="54">
        <v>346</v>
      </c>
      <c r="C65" s="55">
        <v>346</v>
      </c>
      <c r="D65" s="56">
        <v>346</v>
      </c>
      <c r="E65" s="57">
        <v>346</v>
      </c>
      <c r="F65" s="58">
        <v>346</v>
      </c>
      <c r="G65" s="59">
        <v>346</v>
      </c>
      <c r="H65" s="60">
        <v>346</v>
      </c>
      <c r="I65" s="61">
        <v>346</v>
      </c>
      <c r="J65" s="62">
        <v>346</v>
      </c>
      <c r="K65" s="63">
        <v>346</v>
      </c>
      <c r="L65" s="64" t="s">
        <v>14</v>
      </c>
    </row>
    <row r="66" spans="1:14" ht="15.75" thickBot="1" x14ac:dyDescent="0.3">
      <c r="A66" s="3" t="s">
        <v>64</v>
      </c>
      <c r="B66" s="54">
        <v>68</v>
      </c>
      <c r="C66" s="55">
        <v>68</v>
      </c>
      <c r="D66" s="56">
        <v>68</v>
      </c>
      <c r="E66" s="57">
        <v>68</v>
      </c>
      <c r="F66" s="58">
        <v>68</v>
      </c>
      <c r="G66" s="59">
        <v>68</v>
      </c>
      <c r="H66" s="60">
        <v>68</v>
      </c>
      <c r="I66" s="61">
        <v>68</v>
      </c>
      <c r="J66" s="62">
        <v>68</v>
      </c>
      <c r="K66" s="63">
        <v>68</v>
      </c>
      <c r="L66" s="64" t="s">
        <v>14</v>
      </c>
    </row>
    <row r="67" spans="1:14" ht="15.75" thickBot="1" x14ac:dyDescent="0.3">
      <c r="A67" s="3" t="s">
        <v>66</v>
      </c>
      <c r="B67" s="54">
        <v>1460</v>
      </c>
      <c r="C67" s="55">
        <v>1460</v>
      </c>
      <c r="D67" s="56">
        <v>1460</v>
      </c>
      <c r="E67" s="57">
        <v>1460</v>
      </c>
      <c r="F67" s="58">
        <v>1460</v>
      </c>
      <c r="G67" s="59">
        <v>1460</v>
      </c>
      <c r="H67" s="60">
        <v>1460</v>
      </c>
      <c r="I67" s="61">
        <v>1460</v>
      </c>
      <c r="J67" s="62">
        <v>1460</v>
      </c>
      <c r="K67" s="63">
        <v>1460</v>
      </c>
      <c r="L67" s="64" t="s">
        <v>14</v>
      </c>
    </row>
    <row r="68" spans="1:14" ht="15.75" thickBot="1" x14ac:dyDescent="0.3">
      <c r="A68" s="3" t="s">
        <v>68</v>
      </c>
      <c r="B68" s="54">
        <v>0</v>
      </c>
      <c r="C68" s="55">
        <v>365</v>
      </c>
      <c r="D68" s="56">
        <v>365</v>
      </c>
      <c r="E68" s="57">
        <v>365</v>
      </c>
      <c r="F68" s="58">
        <v>365</v>
      </c>
      <c r="G68" s="59">
        <v>365</v>
      </c>
      <c r="H68" s="60">
        <v>365</v>
      </c>
      <c r="I68" s="61">
        <v>365</v>
      </c>
      <c r="J68" s="62">
        <v>365</v>
      </c>
      <c r="K68" s="63">
        <v>365</v>
      </c>
      <c r="L68" s="64" t="s">
        <v>14</v>
      </c>
    </row>
    <row r="69" spans="1:14" ht="15.75" thickBot="1" x14ac:dyDescent="0.3">
      <c r="A69" s="3" t="s">
        <v>70</v>
      </c>
      <c r="B69" s="54">
        <v>1400</v>
      </c>
      <c r="C69" s="55">
        <v>1400</v>
      </c>
      <c r="D69" s="56">
        <v>1400</v>
      </c>
      <c r="E69" s="57">
        <v>1400</v>
      </c>
      <c r="F69" s="58">
        <v>1400</v>
      </c>
      <c r="G69" s="59">
        <v>1400</v>
      </c>
      <c r="H69" s="60">
        <v>1400</v>
      </c>
      <c r="I69" s="61">
        <v>1400</v>
      </c>
      <c r="J69" s="62">
        <v>1400</v>
      </c>
      <c r="K69" s="63">
        <v>1400</v>
      </c>
      <c r="L69" s="64" t="s">
        <v>14</v>
      </c>
    </row>
    <row r="70" spans="1:14" ht="15.75" thickBot="1" x14ac:dyDescent="0.3">
      <c r="A70" s="3" t="s">
        <v>72</v>
      </c>
      <c r="B70" s="54">
        <v>443</v>
      </c>
      <c r="C70" s="55">
        <v>443</v>
      </c>
      <c r="D70" s="56">
        <v>443</v>
      </c>
      <c r="E70" s="57">
        <v>443</v>
      </c>
      <c r="F70" s="58">
        <v>443</v>
      </c>
      <c r="G70" s="59">
        <v>443</v>
      </c>
      <c r="H70" s="60">
        <v>443</v>
      </c>
      <c r="I70" s="61">
        <v>443</v>
      </c>
      <c r="J70" s="62">
        <v>443</v>
      </c>
      <c r="K70" s="63">
        <v>443</v>
      </c>
      <c r="L70" s="64" t="s">
        <v>14</v>
      </c>
    </row>
    <row r="71" spans="1:14" ht="15.75" thickBot="1" x14ac:dyDescent="0.3">
      <c r="A71" s="3" t="s">
        <v>74</v>
      </c>
      <c r="B71" s="70">
        <v>243</v>
      </c>
      <c r="C71" s="71">
        <v>243</v>
      </c>
      <c r="D71" s="70">
        <v>243</v>
      </c>
      <c r="E71" s="71">
        <v>242</v>
      </c>
      <c r="F71" s="70">
        <v>242</v>
      </c>
      <c r="G71" s="71">
        <v>242</v>
      </c>
      <c r="H71" s="70">
        <v>242</v>
      </c>
      <c r="I71" s="71">
        <v>241</v>
      </c>
      <c r="J71" s="70">
        <v>240</v>
      </c>
      <c r="K71" s="71">
        <v>240</v>
      </c>
      <c r="L71" s="64" t="s">
        <v>14</v>
      </c>
    </row>
    <row r="72" spans="1:14" ht="15.75" thickBot="1" x14ac:dyDescent="0.3">
      <c r="A72" s="3" t="s">
        <v>77</v>
      </c>
      <c r="B72" s="54">
        <v>500</v>
      </c>
      <c r="C72" s="55">
        <v>500</v>
      </c>
      <c r="D72" s="56">
        <v>500</v>
      </c>
      <c r="E72" s="57">
        <v>500</v>
      </c>
      <c r="F72" s="58">
        <v>500</v>
      </c>
      <c r="G72" s="59">
        <v>500</v>
      </c>
      <c r="H72" s="60">
        <v>500</v>
      </c>
      <c r="I72" s="61">
        <v>500</v>
      </c>
      <c r="J72" s="62">
        <v>500</v>
      </c>
      <c r="K72" s="63">
        <v>500</v>
      </c>
      <c r="L72" s="64" t="s">
        <v>14</v>
      </c>
    </row>
    <row r="73" spans="1:14" ht="15.75" thickBot="1" x14ac:dyDescent="0.3">
      <c r="A73" s="3" t="s">
        <v>99</v>
      </c>
      <c r="B73" s="70" t="s">
        <v>397</v>
      </c>
      <c r="C73" s="71" t="s">
        <v>397</v>
      </c>
      <c r="D73" s="70" t="s">
        <v>397</v>
      </c>
      <c r="E73" s="71" t="s">
        <v>397</v>
      </c>
      <c r="F73" s="70" t="s">
        <v>397</v>
      </c>
      <c r="G73" s="71" t="s">
        <v>397</v>
      </c>
      <c r="H73" s="70" t="s">
        <v>397</v>
      </c>
      <c r="I73" s="71" t="s">
        <v>397</v>
      </c>
      <c r="J73" s="70" t="s">
        <v>397</v>
      </c>
      <c r="K73" s="71" t="s">
        <v>397</v>
      </c>
      <c r="L73" s="64" t="s">
        <v>93</v>
      </c>
    </row>
    <row r="74" spans="1:14" ht="15.75" thickBot="1" x14ac:dyDescent="0.3">
      <c r="A74" s="3" t="s">
        <v>100</v>
      </c>
      <c r="B74" s="70" t="s">
        <v>397</v>
      </c>
      <c r="C74" s="71" t="s">
        <v>397</v>
      </c>
      <c r="D74" s="70" t="s">
        <v>397</v>
      </c>
      <c r="E74" s="71" t="s">
        <v>397</v>
      </c>
      <c r="F74" s="70" t="s">
        <v>397</v>
      </c>
      <c r="G74" s="71" t="s">
        <v>397</v>
      </c>
      <c r="H74" s="70" t="s">
        <v>397</v>
      </c>
      <c r="I74" s="71" t="s">
        <v>397</v>
      </c>
      <c r="J74" s="70" t="s">
        <v>397</v>
      </c>
      <c r="K74" s="71" t="s">
        <v>397</v>
      </c>
      <c r="L74" s="64" t="s">
        <v>93</v>
      </c>
    </row>
    <row r="75" spans="1:14" ht="15.75" thickBot="1" x14ac:dyDescent="0.3">
      <c r="A75" s="7" t="s">
        <v>80</v>
      </c>
      <c r="B75" s="65">
        <f>SUM(B51:B72)</f>
        <v>11678.4</v>
      </c>
      <c r="C75" s="67">
        <f t="shared" ref="C75:K75" si="1">SUM(C51:C72)</f>
        <v>12043.4</v>
      </c>
      <c r="D75" s="65">
        <f t="shared" si="1"/>
        <v>12043.4</v>
      </c>
      <c r="E75" s="67">
        <f t="shared" si="1"/>
        <v>12042.4</v>
      </c>
      <c r="F75" s="65">
        <f t="shared" si="1"/>
        <v>12008.4</v>
      </c>
      <c r="G75" s="67">
        <f t="shared" si="1"/>
        <v>12008.4</v>
      </c>
      <c r="H75" s="65">
        <f t="shared" si="1"/>
        <v>12008.4</v>
      </c>
      <c r="I75" s="67">
        <f t="shared" si="1"/>
        <v>12007.4</v>
      </c>
      <c r="J75" s="65">
        <f t="shared" si="1"/>
        <v>12006.4</v>
      </c>
      <c r="K75" s="67">
        <f t="shared" si="1"/>
        <v>12006.4</v>
      </c>
      <c r="L75" s="65"/>
    </row>
    <row r="76" spans="1:14" ht="15.75" thickBot="1" x14ac:dyDescent="0.3">
      <c r="B76" s="105"/>
      <c r="C76" s="105"/>
      <c r="D76" s="105"/>
      <c r="E76" s="105"/>
      <c r="F76" s="105"/>
      <c r="G76" s="105"/>
      <c r="H76" s="105"/>
      <c r="I76" s="105"/>
      <c r="J76" s="105"/>
      <c r="K76" s="105"/>
    </row>
    <row r="77" spans="1:14" ht="20.25" thickBot="1" x14ac:dyDescent="0.35">
      <c r="A77" s="1" t="s">
        <v>117</v>
      </c>
    </row>
    <row r="78" spans="1:14" ht="23.25" thickBot="1" x14ac:dyDescent="0.3">
      <c r="A78" s="2" t="s">
        <v>1</v>
      </c>
      <c r="B78" s="2" t="s">
        <v>105</v>
      </c>
      <c r="C78" s="2" t="s">
        <v>106</v>
      </c>
      <c r="D78" s="2" t="s">
        <v>107</v>
      </c>
      <c r="E78" s="2" t="s">
        <v>108</v>
      </c>
      <c r="F78" s="2" t="s">
        <v>109</v>
      </c>
      <c r="G78" s="2" t="s">
        <v>110</v>
      </c>
      <c r="H78" s="2" t="s">
        <v>111</v>
      </c>
      <c r="I78" s="2" t="s">
        <v>112</v>
      </c>
      <c r="J78" s="2" t="s">
        <v>113</v>
      </c>
      <c r="K78" s="2" t="s">
        <v>114</v>
      </c>
      <c r="L78" s="2" t="s">
        <v>7</v>
      </c>
      <c r="M78" s="125"/>
      <c r="N78" s="125"/>
    </row>
    <row r="79" spans="1:14" ht="15.75" thickBot="1" x14ac:dyDescent="0.3">
      <c r="A79" s="3" t="s">
        <v>92</v>
      </c>
      <c r="B79" s="70">
        <v>150</v>
      </c>
      <c r="C79" s="71">
        <v>150</v>
      </c>
      <c r="D79" s="70">
        <v>150</v>
      </c>
      <c r="E79" s="71">
        <v>150</v>
      </c>
      <c r="F79" s="70">
        <v>150</v>
      </c>
      <c r="G79" s="71">
        <v>150</v>
      </c>
      <c r="H79" s="70">
        <v>150</v>
      </c>
      <c r="I79" s="71">
        <v>150</v>
      </c>
      <c r="J79" s="70">
        <v>150</v>
      </c>
      <c r="K79" s="71">
        <v>150</v>
      </c>
      <c r="L79" s="70" t="s">
        <v>93</v>
      </c>
    </row>
    <row r="80" spans="1:14" ht="15.75" thickBot="1" x14ac:dyDescent="0.3">
      <c r="A80" s="3" t="s">
        <v>237</v>
      </c>
      <c r="B80" s="70">
        <v>0</v>
      </c>
      <c r="C80" s="71">
        <v>42.5</v>
      </c>
      <c r="D80" s="70">
        <v>42.5</v>
      </c>
      <c r="E80" s="71">
        <v>42.5</v>
      </c>
      <c r="F80" s="70">
        <v>42.5</v>
      </c>
      <c r="G80" s="71">
        <v>42.5</v>
      </c>
      <c r="H80" s="70">
        <v>42.5</v>
      </c>
      <c r="I80" s="71">
        <v>42.5</v>
      </c>
      <c r="J80" s="70">
        <v>42.5</v>
      </c>
      <c r="K80" s="71">
        <v>42.5</v>
      </c>
      <c r="L80" s="70" t="s">
        <v>93</v>
      </c>
    </row>
    <row r="81" spans="1:12" ht="15.75" thickBot="1" x14ac:dyDescent="0.3">
      <c r="A81" s="3" t="s">
        <v>443</v>
      </c>
      <c r="B81" s="70">
        <v>0</v>
      </c>
      <c r="C81" s="71">
        <v>453</v>
      </c>
      <c r="D81" s="70">
        <v>453</v>
      </c>
      <c r="E81" s="71">
        <v>453</v>
      </c>
      <c r="F81" s="70">
        <v>453</v>
      </c>
      <c r="G81" s="71">
        <v>453</v>
      </c>
      <c r="H81" s="70">
        <v>453</v>
      </c>
      <c r="I81" s="71">
        <v>453</v>
      </c>
      <c r="J81" s="70">
        <v>453</v>
      </c>
      <c r="K81" s="71">
        <v>453</v>
      </c>
      <c r="L81" s="70" t="s">
        <v>93</v>
      </c>
    </row>
    <row r="82" spans="1:12" ht="15.75" thickBot="1" x14ac:dyDescent="0.3">
      <c r="A82" s="3" t="s">
        <v>242</v>
      </c>
      <c r="B82" s="70">
        <v>0</v>
      </c>
      <c r="C82" s="71">
        <v>110</v>
      </c>
      <c r="D82" s="70">
        <v>110</v>
      </c>
      <c r="E82" s="71">
        <v>110</v>
      </c>
      <c r="F82" s="70">
        <v>110</v>
      </c>
      <c r="G82" s="71">
        <v>110</v>
      </c>
      <c r="H82" s="70">
        <v>110</v>
      </c>
      <c r="I82" s="71">
        <v>110</v>
      </c>
      <c r="J82" s="70">
        <v>110</v>
      </c>
      <c r="K82" s="71">
        <v>110</v>
      </c>
      <c r="L82" s="70" t="s">
        <v>93</v>
      </c>
    </row>
    <row r="83" spans="1:12" ht="15.75" thickBot="1" x14ac:dyDescent="0.3">
      <c r="A83" s="3" t="s">
        <v>445</v>
      </c>
      <c r="B83" s="70">
        <v>167.5</v>
      </c>
      <c r="C83" s="71">
        <v>167.5</v>
      </c>
      <c r="D83" s="70">
        <v>167.5</v>
      </c>
      <c r="E83" s="71">
        <v>167.5</v>
      </c>
      <c r="F83" s="70">
        <v>167.5</v>
      </c>
      <c r="G83" s="71">
        <v>167.5</v>
      </c>
      <c r="H83" s="70">
        <v>167.5</v>
      </c>
      <c r="I83" s="71">
        <v>167.5</v>
      </c>
      <c r="J83" s="70">
        <v>167.5</v>
      </c>
      <c r="K83" s="71">
        <v>167.5</v>
      </c>
      <c r="L83" s="70" t="s">
        <v>93</v>
      </c>
    </row>
    <row r="84" spans="1:12" ht="15.75" thickBot="1" x14ac:dyDescent="0.3">
      <c r="A84" s="3" t="s">
        <v>94</v>
      </c>
      <c r="B84" s="70">
        <v>57.5</v>
      </c>
      <c r="C84" s="71">
        <v>57.5</v>
      </c>
      <c r="D84" s="70">
        <v>57.5</v>
      </c>
      <c r="E84" s="71">
        <v>57.5</v>
      </c>
      <c r="F84" s="70">
        <v>57.5</v>
      </c>
      <c r="G84" s="71">
        <v>57.5</v>
      </c>
      <c r="H84" s="70">
        <v>57.5</v>
      </c>
      <c r="I84" s="71">
        <v>57.5</v>
      </c>
      <c r="J84" s="70">
        <v>57.5</v>
      </c>
      <c r="K84" s="71">
        <v>57.5</v>
      </c>
      <c r="L84" s="70" t="s">
        <v>93</v>
      </c>
    </row>
    <row r="85" spans="1:12" ht="15.75" thickBot="1" x14ac:dyDescent="0.3">
      <c r="A85" s="3" t="s">
        <v>449</v>
      </c>
      <c r="B85" s="70">
        <v>57.5</v>
      </c>
      <c r="C85" s="71">
        <v>57.5</v>
      </c>
      <c r="D85" s="70">
        <v>57.5</v>
      </c>
      <c r="E85" s="71">
        <v>57.5</v>
      </c>
      <c r="F85" s="70">
        <v>57.5</v>
      </c>
      <c r="G85" s="71">
        <v>57.5</v>
      </c>
      <c r="H85" s="70">
        <v>57.5</v>
      </c>
      <c r="I85" s="71">
        <v>57.5</v>
      </c>
      <c r="J85" s="70">
        <v>57.5</v>
      </c>
      <c r="K85" s="71">
        <v>57.5</v>
      </c>
      <c r="L85" s="70" t="s">
        <v>93</v>
      </c>
    </row>
    <row r="86" spans="1:12" ht="15.75" thickBot="1" x14ac:dyDescent="0.3">
      <c r="A86" s="3" t="s">
        <v>586</v>
      </c>
      <c r="B86" s="70">
        <v>0</v>
      </c>
      <c r="C86" s="71">
        <v>15</v>
      </c>
      <c r="D86" s="70">
        <v>15</v>
      </c>
      <c r="E86" s="71">
        <v>15</v>
      </c>
      <c r="F86" s="70">
        <v>15</v>
      </c>
      <c r="G86" s="71">
        <v>15</v>
      </c>
      <c r="H86" s="70">
        <v>15</v>
      </c>
      <c r="I86" s="71">
        <v>15</v>
      </c>
      <c r="J86" s="70">
        <v>15</v>
      </c>
      <c r="K86" s="71">
        <v>15</v>
      </c>
      <c r="L86" s="70" t="s">
        <v>93</v>
      </c>
    </row>
    <row r="87" spans="1:12" ht="15.75" thickBot="1" x14ac:dyDescent="0.3">
      <c r="A87" s="3" t="s">
        <v>587</v>
      </c>
      <c r="B87" s="70">
        <v>0</v>
      </c>
      <c r="C87" s="71">
        <v>2</v>
      </c>
      <c r="D87" s="70">
        <v>2</v>
      </c>
      <c r="E87" s="71">
        <v>2</v>
      </c>
      <c r="F87" s="70">
        <v>2</v>
      </c>
      <c r="G87" s="71">
        <v>2</v>
      </c>
      <c r="H87" s="70">
        <v>2</v>
      </c>
      <c r="I87" s="71">
        <v>2</v>
      </c>
      <c r="J87" s="70">
        <v>2</v>
      </c>
      <c r="K87" s="71">
        <v>2</v>
      </c>
      <c r="L87" s="70" t="s">
        <v>93</v>
      </c>
    </row>
    <row r="88" spans="1:12" ht="15.75" thickBot="1" x14ac:dyDescent="0.3">
      <c r="A88" s="3" t="s">
        <v>585</v>
      </c>
      <c r="B88" s="70">
        <v>0</v>
      </c>
      <c r="C88" s="71">
        <v>43.2</v>
      </c>
      <c r="D88" s="70">
        <v>43.2</v>
      </c>
      <c r="E88" s="71">
        <v>43.2</v>
      </c>
      <c r="F88" s="70">
        <v>43.2</v>
      </c>
      <c r="G88" s="71">
        <v>43.2</v>
      </c>
      <c r="H88" s="70">
        <v>43.2</v>
      </c>
      <c r="I88" s="71">
        <v>43.2</v>
      </c>
      <c r="J88" s="70">
        <v>43.2</v>
      </c>
      <c r="K88" s="71">
        <v>43.2</v>
      </c>
      <c r="L88" s="70" t="s">
        <v>93</v>
      </c>
    </row>
    <row r="89" spans="1:12" ht="15.75" thickBot="1" x14ac:dyDescent="0.3">
      <c r="A89" s="3" t="s">
        <v>250</v>
      </c>
      <c r="B89" s="70">
        <v>50</v>
      </c>
      <c r="C89" s="71">
        <v>50</v>
      </c>
      <c r="D89" s="70">
        <v>50</v>
      </c>
      <c r="E89" s="71">
        <v>50</v>
      </c>
      <c r="F89" s="70">
        <v>50</v>
      </c>
      <c r="G89" s="71">
        <v>50</v>
      </c>
      <c r="H89" s="70">
        <v>50</v>
      </c>
      <c r="I89" s="71">
        <v>50</v>
      </c>
      <c r="J89" s="70">
        <v>50</v>
      </c>
      <c r="K89" s="71">
        <v>50</v>
      </c>
      <c r="L89" s="70" t="s">
        <v>93</v>
      </c>
    </row>
    <row r="90" spans="1:12" ht="15.75" thickBot="1" x14ac:dyDescent="0.3">
      <c r="A90" s="3" t="s">
        <v>255</v>
      </c>
      <c r="B90" s="70">
        <v>0</v>
      </c>
      <c r="C90" s="71">
        <v>100</v>
      </c>
      <c r="D90" s="70">
        <v>100</v>
      </c>
      <c r="E90" s="71">
        <v>100</v>
      </c>
      <c r="F90" s="70">
        <v>100</v>
      </c>
      <c r="G90" s="71">
        <v>100</v>
      </c>
      <c r="H90" s="70">
        <v>100</v>
      </c>
      <c r="I90" s="71">
        <v>100</v>
      </c>
      <c r="J90" s="70">
        <v>100</v>
      </c>
      <c r="K90" s="71">
        <v>100</v>
      </c>
      <c r="L90" s="70" t="s">
        <v>93</v>
      </c>
    </row>
    <row r="91" spans="1:12" ht="15.75" thickBot="1" x14ac:dyDescent="0.3">
      <c r="A91" s="3" t="s">
        <v>464</v>
      </c>
      <c r="B91" s="70">
        <v>0</v>
      </c>
      <c r="C91" s="71">
        <v>180.5</v>
      </c>
      <c r="D91" s="70">
        <v>180.5</v>
      </c>
      <c r="E91" s="71">
        <v>180.5</v>
      </c>
      <c r="F91" s="70">
        <v>180.5</v>
      </c>
      <c r="G91" s="71">
        <v>180.5</v>
      </c>
      <c r="H91" s="70">
        <v>180.5</v>
      </c>
      <c r="I91" s="71">
        <v>180.5</v>
      </c>
      <c r="J91" s="70">
        <v>180.5</v>
      </c>
      <c r="K91" s="71">
        <v>180.5</v>
      </c>
      <c r="L91" s="70" t="s">
        <v>93</v>
      </c>
    </row>
    <row r="92" spans="1:12" ht="15.75" thickBot="1" x14ac:dyDescent="0.3">
      <c r="A92" s="3" t="s">
        <v>267</v>
      </c>
      <c r="B92" s="70">
        <v>0</v>
      </c>
      <c r="C92" s="71">
        <v>116</v>
      </c>
      <c r="D92" s="70">
        <v>116</v>
      </c>
      <c r="E92" s="71">
        <v>116</v>
      </c>
      <c r="F92" s="70">
        <v>116</v>
      </c>
      <c r="G92" s="71">
        <v>116</v>
      </c>
      <c r="H92" s="70">
        <v>116</v>
      </c>
      <c r="I92" s="71">
        <v>116</v>
      </c>
      <c r="J92" s="70">
        <v>116</v>
      </c>
      <c r="K92" s="71">
        <v>116</v>
      </c>
      <c r="L92" s="70" t="s">
        <v>93</v>
      </c>
    </row>
    <row r="93" spans="1:12" ht="15.75" thickBot="1" x14ac:dyDescent="0.3">
      <c r="A93" s="3" t="s">
        <v>476</v>
      </c>
      <c r="B93" s="70">
        <v>0</v>
      </c>
      <c r="C93" s="71">
        <v>65</v>
      </c>
      <c r="D93" s="70">
        <v>65</v>
      </c>
      <c r="E93" s="71">
        <v>65</v>
      </c>
      <c r="F93" s="70">
        <v>65</v>
      </c>
      <c r="G93" s="71">
        <v>65</v>
      </c>
      <c r="H93" s="70">
        <v>65</v>
      </c>
      <c r="I93" s="71">
        <v>65</v>
      </c>
      <c r="J93" s="70">
        <v>65</v>
      </c>
      <c r="K93" s="71">
        <v>65</v>
      </c>
      <c r="L93" s="70" t="s">
        <v>93</v>
      </c>
    </row>
    <row r="94" spans="1:12" ht="15.75" thickBot="1" x14ac:dyDescent="0.3">
      <c r="A94" s="3" t="s">
        <v>480</v>
      </c>
      <c r="B94" s="70">
        <v>125</v>
      </c>
      <c r="C94" s="71">
        <v>125</v>
      </c>
      <c r="D94" s="70">
        <v>125</v>
      </c>
      <c r="E94" s="71">
        <v>125</v>
      </c>
      <c r="F94" s="70">
        <v>125</v>
      </c>
      <c r="G94" s="71">
        <v>125</v>
      </c>
      <c r="H94" s="70">
        <v>125</v>
      </c>
      <c r="I94" s="71">
        <v>125</v>
      </c>
      <c r="J94" s="70">
        <v>125</v>
      </c>
      <c r="K94" s="71">
        <v>125</v>
      </c>
      <c r="L94" s="70" t="s">
        <v>93</v>
      </c>
    </row>
    <row r="95" spans="1:12" ht="15.75" thickBot="1" x14ac:dyDescent="0.3">
      <c r="A95" s="3" t="s">
        <v>96</v>
      </c>
      <c r="B95" s="70">
        <v>57.5</v>
      </c>
      <c r="C95" s="71">
        <v>57.5</v>
      </c>
      <c r="D95" s="70">
        <v>57.5</v>
      </c>
      <c r="E95" s="71">
        <v>57.5</v>
      </c>
      <c r="F95" s="70">
        <v>57.5</v>
      </c>
      <c r="G95" s="71">
        <v>57.5</v>
      </c>
      <c r="H95" s="70">
        <v>57.5</v>
      </c>
      <c r="I95" s="71">
        <v>57.5</v>
      </c>
      <c r="J95" s="70">
        <v>57.5</v>
      </c>
      <c r="K95" s="71">
        <v>57.5</v>
      </c>
      <c r="L95" s="70" t="s">
        <v>93</v>
      </c>
    </row>
    <row r="96" spans="1:12" ht="15.75" thickBot="1" x14ac:dyDescent="0.3">
      <c r="A96" s="7" t="s">
        <v>102</v>
      </c>
      <c r="B96" s="65">
        <f>SUM(B81,B88,B91)</f>
        <v>0</v>
      </c>
      <c r="C96" s="65">
        <f>SUM(C81,C88,C91)</f>
        <v>676.7</v>
      </c>
      <c r="D96" s="65">
        <f t="shared" ref="D96:K96" si="2">SUM(D81,D88,D91)</f>
        <v>676.7</v>
      </c>
      <c r="E96" s="65">
        <f t="shared" si="2"/>
        <v>676.7</v>
      </c>
      <c r="F96" s="65">
        <f t="shared" si="2"/>
        <v>676.7</v>
      </c>
      <c r="G96" s="65">
        <f t="shared" si="2"/>
        <v>676.7</v>
      </c>
      <c r="H96" s="65">
        <f t="shared" si="2"/>
        <v>676.7</v>
      </c>
      <c r="I96" s="65">
        <f t="shared" si="2"/>
        <v>676.7</v>
      </c>
      <c r="J96" s="65">
        <f t="shared" si="2"/>
        <v>676.7</v>
      </c>
      <c r="K96" s="65">
        <f t="shared" si="2"/>
        <v>676.7</v>
      </c>
    </row>
    <row r="97" spans="1:11" ht="15.75" thickBot="1" x14ac:dyDescent="0.3">
      <c r="A97" s="7" t="s">
        <v>103</v>
      </c>
      <c r="B97" s="65">
        <f>SUM(B79,B80,B82,B83,B84,B85,B86,B89,B90,B92,B93,B94,B95)</f>
        <v>665</v>
      </c>
      <c r="C97" s="65">
        <f>SUM(C79,C80,C82,C83,C84,C85,C86,C89,C90,C92,C93,C94,C95)</f>
        <v>1113.5</v>
      </c>
      <c r="D97" s="65">
        <f t="shared" ref="D97:K97" si="3">SUM(D79,D80,D82,D83,D84,D85,D86,D89,D90,D92,D93,D94,D95)</f>
        <v>1113.5</v>
      </c>
      <c r="E97" s="65">
        <f t="shared" si="3"/>
        <v>1113.5</v>
      </c>
      <c r="F97" s="65">
        <f t="shared" si="3"/>
        <v>1113.5</v>
      </c>
      <c r="G97" s="65">
        <f t="shared" si="3"/>
        <v>1113.5</v>
      </c>
      <c r="H97" s="65">
        <f t="shared" si="3"/>
        <v>1113.5</v>
      </c>
      <c r="I97" s="65">
        <f t="shared" si="3"/>
        <v>1113.5</v>
      </c>
      <c r="J97" s="65">
        <f t="shared" si="3"/>
        <v>1113.5</v>
      </c>
      <c r="K97" s="65">
        <f t="shared" si="3"/>
        <v>1113.5</v>
      </c>
    </row>
  </sheetData>
  <sortState ref="A3:M54">
    <sortCondition ref="A3:A54"/>
  </sortState>
  <mergeCells count="4">
    <mergeCell ref="A44:L44"/>
    <mergeCell ref="A45:L45"/>
    <mergeCell ref="A46:L46"/>
    <mergeCell ref="A47:L47"/>
  </mergeCells>
  <pageMargins left="0.7" right="0.7" top="0.75" bottom="0.75" header="0.3" footer="0.3"/>
  <pageSetup paperSize="9" orientation="portrait" horizontalDpi="300" verticalDpi="300"/>
  <ignoredErrors>
    <ignoredError sqref="B2:K2 B50:K50"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2"/>
  <sheetViews>
    <sheetView showGridLines="0" workbookViewId="0">
      <pane ySplit="2" topLeftCell="A27" activePane="bottomLeft" state="frozen"/>
      <selection pane="bottomLeft"/>
    </sheetView>
  </sheetViews>
  <sheetFormatPr defaultRowHeight="15" x14ac:dyDescent="0.25"/>
  <cols>
    <col min="1" max="1" width="35.42578125" customWidth="1"/>
    <col min="2" max="2" width="38.5703125" customWidth="1"/>
    <col min="3" max="3" width="10.7109375" customWidth="1"/>
    <col min="4" max="4" width="28.28515625" customWidth="1"/>
    <col min="5" max="5" width="23.7109375" customWidth="1"/>
    <col min="6" max="6" width="18.5703125" customWidth="1"/>
  </cols>
  <sheetData>
    <row r="1" spans="1:7" ht="20.25" thickBot="1" x14ac:dyDescent="0.35">
      <c r="A1" s="1" t="s">
        <v>118</v>
      </c>
    </row>
    <row r="2" spans="1:7" ht="34.5" thickBot="1" x14ac:dyDescent="0.3">
      <c r="A2" s="2" t="s">
        <v>1</v>
      </c>
      <c r="B2" s="2" t="s">
        <v>2</v>
      </c>
      <c r="C2" s="2" t="s">
        <v>119</v>
      </c>
      <c r="D2" s="2" t="s">
        <v>5</v>
      </c>
      <c r="E2" s="2" t="s">
        <v>6</v>
      </c>
      <c r="F2" s="2" t="s">
        <v>8</v>
      </c>
    </row>
    <row r="3" spans="1:7" ht="15.75" thickBot="1" x14ac:dyDescent="0.3">
      <c r="A3" s="3" t="s">
        <v>120</v>
      </c>
      <c r="B3" s="4" t="s">
        <v>121</v>
      </c>
      <c r="C3" s="66">
        <v>20</v>
      </c>
      <c r="D3" s="4" t="s">
        <v>122</v>
      </c>
      <c r="E3" s="5" t="s">
        <v>123</v>
      </c>
      <c r="F3" s="4" t="s">
        <v>124</v>
      </c>
      <c r="G3" s="122"/>
    </row>
    <row r="4" spans="1:7" ht="15.75" thickBot="1" x14ac:dyDescent="0.3">
      <c r="A4" s="3" t="s">
        <v>125</v>
      </c>
      <c r="B4" s="4" t="s">
        <v>126</v>
      </c>
      <c r="C4" s="66">
        <v>0.78900000000000003</v>
      </c>
      <c r="D4" s="4" t="s">
        <v>127</v>
      </c>
      <c r="E4" s="5" t="s">
        <v>128</v>
      </c>
      <c r="F4" s="4" t="s">
        <v>124</v>
      </c>
      <c r="G4" s="122"/>
    </row>
    <row r="5" spans="1:7" ht="15.75" thickBot="1" x14ac:dyDescent="0.3">
      <c r="A5" s="3" t="s">
        <v>129</v>
      </c>
      <c r="B5" s="4" t="s">
        <v>130</v>
      </c>
      <c r="C5" s="66">
        <v>2.1800000000000002</v>
      </c>
      <c r="D5" s="4" t="s">
        <v>127</v>
      </c>
      <c r="E5" s="5" t="s">
        <v>128</v>
      </c>
      <c r="F5" s="4" t="s">
        <v>124</v>
      </c>
      <c r="G5" s="122"/>
    </row>
    <row r="6" spans="1:7" ht="15.75" thickBot="1" x14ac:dyDescent="0.3">
      <c r="A6" s="3" t="s">
        <v>132</v>
      </c>
      <c r="B6" s="4" t="s">
        <v>133</v>
      </c>
      <c r="C6" s="66">
        <v>30</v>
      </c>
      <c r="D6" s="4" t="s">
        <v>134</v>
      </c>
      <c r="E6" s="5" t="s">
        <v>24</v>
      </c>
      <c r="F6" s="4" t="s">
        <v>53</v>
      </c>
      <c r="G6" s="122"/>
    </row>
    <row r="7" spans="1:7" ht="15.75" thickBot="1" x14ac:dyDescent="0.3">
      <c r="A7" s="3" t="s">
        <v>135</v>
      </c>
      <c r="B7" s="4" t="s">
        <v>136</v>
      </c>
      <c r="C7" s="66">
        <v>30</v>
      </c>
      <c r="D7" s="4" t="s">
        <v>31</v>
      </c>
      <c r="E7" s="5" t="s">
        <v>137</v>
      </c>
      <c r="F7" s="4" t="s">
        <v>124</v>
      </c>
      <c r="G7" s="122"/>
    </row>
    <row r="8" spans="1:7" ht="15.75" thickBot="1" x14ac:dyDescent="0.3">
      <c r="A8" s="3" t="s">
        <v>138</v>
      </c>
      <c r="B8" s="4" t="s">
        <v>139</v>
      </c>
      <c r="C8" s="66">
        <v>0.40100000000000002</v>
      </c>
      <c r="D8" s="4" t="s">
        <v>140</v>
      </c>
      <c r="E8" s="5" t="s">
        <v>123</v>
      </c>
      <c r="F8" s="4" t="s">
        <v>124</v>
      </c>
      <c r="G8" s="122"/>
    </row>
    <row r="9" spans="1:7" ht="15.75" thickBot="1" x14ac:dyDescent="0.3">
      <c r="A9" s="3" t="s">
        <v>141</v>
      </c>
      <c r="B9" s="4" t="s">
        <v>142</v>
      </c>
      <c r="C9" s="66">
        <v>45.01</v>
      </c>
      <c r="D9" s="4" t="s">
        <v>127</v>
      </c>
      <c r="E9" s="5" t="s">
        <v>143</v>
      </c>
      <c r="F9" s="4" t="s">
        <v>124</v>
      </c>
      <c r="G9" s="122"/>
    </row>
    <row r="10" spans="1:7" ht="15.75" thickBot="1" x14ac:dyDescent="0.3">
      <c r="A10" s="3" t="s">
        <v>144</v>
      </c>
      <c r="B10" s="4" t="s">
        <v>145</v>
      </c>
      <c r="C10" s="66">
        <v>21</v>
      </c>
      <c r="D10" s="4" t="s">
        <v>127</v>
      </c>
      <c r="E10" s="5" t="s">
        <v>143</v>
      </c>
      <c r="F10" s="4" t="s">
        <v>124</v>
      </c>
      <c r="G10" s="122"/>
    </row>
    <row r="11" spans="1:7" ht="15.75" thickBot="1" x14ac:dyDescent="0.3">
      <c r="A11" s="3" t="s">
        <v>146</v>
      </c>
      <c r="B11" s="4" t="s">
        <v>147</v>
      </c>
      <c r="C11" s="66">
        <v>12.5</v>
      </c>
      <c r="D11" s="4" t="s">
        <v>31</v>
      </c>
      <c r="E11" s="5" t="s">
        <v>148</v>
      </c>
      <c r="F11" s="4" t="s">
        <v>124</v>
      </c>
      <c r="G11" s="122"/>
    </row>
    <row r="12" spans="1:7" ht="15.75" thickBot="1" x14ac:dyDescent="0.3">
      <c r="A12" s="3" t="s">
        <v>149</v>
      </c>
      <c r="B12" s="4" t="s">
        <v>150</v>
      </c>
      <c r="C12" s="66">
        <v>50.3</v>
      </c>
      <c r="D12" s="4" t="s">
        <v>31</v>
      </c>
      <c r="E12" s="5" t="s">
        <v>148</v>
      </c>
      <c r="F12" s="4" t="s">
        <v>124</v>
      </c>
      <c r="G12" s="122"/>
    </row>
    <row r="13" spans="1:7" ht="15.75" thickBot="1" x14ac:dyDescent="0.3">
      <c r="A13" s="3" t="s">
        <v>151</v>
      </c>
      <c r="B13" s="4" t="s">
        <v>152</v>
      </c>
      <c r="C13" s="66">
        <v>25</v>
      </c>
      <c r="D13" s="4" t="s">
        <v>31</v>
      </c>
      <c r="E13" s="5" t="s">
        <v>148</v>
      </c>
      <c r="F13" s="4" t="s">
        <v>124</v>
      </c>
      <c r="G13" s="122"/>
    </row>
    <row r="14" spans="1:7" ht="15.75" thickBot="1" x14ac:dyDescent="0.3">
      <c r="A14" s="3" t="s">
        <v>153</v>
      </c>
      <c r="B14" s="4" t="s">
        <v>154</v>
      </c>
      <c r="C14" s="66">
        <v>9</v>
      </c>
      <c r="D14" s="4" t="s">
        <v>31</v>
      </c>
      <c r="E14" s="5" t="s">
        <v>148</v>
      </c>
      <c r="F14" s="4" t="s">
        <v>124</v>
      </c>
      <c r="G14" s="122"/>
    </row>
    <row r="15" spans="1:7" ht="15.75" thickBot="1" x14ac:dyDescent="0.3">
      <c r="A15" s="3" t="s">
        <v>155</v>
      </c>
      <c r="B15" s="4" t="s">
        <v>17</v>
      </c>
      <c r="C15" s="66">
        <v>7</v>
      </c>
      <c r="D15" s="4" t="s">
        <v>156</v>
      </c>
      <c r="E15" s="5" t="s">
        <v>20</v>
      </c>
      <c r="F15" s="4" t="s">
        <v>124</v>
      </c>
      <c r="G15" s="122"/>
    </row>
    <row r="16" spans="1:7" ht="15.75" thickBot="1" x14ac:dyDescent="0.3">
      <c r="A16" s="3" t="s">
        <v>157</v>
      </c>
      <c r="B16" s="4" t="s">
        <v>158</v>
      </c>
      <c r="C16" s="66">
        <v>8</v>
      </c>
      <c r="D16" s="4" t="s">
        <v>31</v>
      </c>
      <c r="E16" s="5" t="s">
        <v>148</v>
      </c>
      <c r="F16" s="4" t="s">
        <v>124</v>
      </c>
      <c r="G16" s="122"/>
    </row>
    <row r="17" spans="1:7" ht="15.75" thickBot="1" x14ac:dyDescent="0.3">
      <c r="A17" s="3" t="s">
        <v>159</v>
      </c>
      <c r="B17" s="4" t="s">
        <v>160</v>
      </c>
      <c r="C17" s="66">
        <v>7.5</v>
      </c>
      <c r="D17" s="4" t="s">
        <v>35</v>
      </c>
      <c r="E17" s="5" t="s">
        <v>148</v>
      </c>
      <c r="F17" s="4" t="s">
        <v>124</v>
      </c>
      <c r="G17" s="122"/>
    </row>
    <row r="18" spans="1:7" ht="15.75" thickBot="1" x14ac:dyDescent="0.3">
      <c r="A18" s="3" t="s">
        <v>161</v>
      </c>
      <c r="B18" s="4" t="s">
        <v>162</v>
      </c>
      <c r="C18" s="66">
        <v>0.48</v>
      </c>
      <c r="D18" s="4" t="s">
        <v>127</v>
      </c>
      <c r="E18" s="5" t="s">
        <v>128</v>
      </c>
      <c r="F18" s="4" t="s">
        <v>124</v>
      </c>
      <c r="G18" s="122"/>
    </row>
    <row r="19" spans="1:7" ht="15.75" thickBot="1" x14ac:dyDescent="0.3">
      <c r="A19" s="3" t="s">
        <v>163</v>
      </c>
      <c r="B19" s="4" t="s">
        <v>164</v>
      </c>
      <c r="C19" s="66">
        <v>12.56</v>
      </c>
      <c r="D19" s="4" t="s">
        <v>134</v>
      </c>
      <c r="E19" s="5" t="s">
        <v>143</v>
      </c>
      <c r="F19" s="4" t="s">
        <v>124</v>
      </c>
      <c r="G19" s="122"/>
    </row>
    <row r="20" spans="1:7" ht="15.75" thickBot="1" x14ac:dyDescent="0.3">
      <c r="A20" s="3" t="s">
        <v>165</v>
      </c>
      <c r="B20" s="4" t="s">
        <v>145</v>
      </c>
      <c r="C20" s="66">
        <v>63.8</v>
      </c>
      <c r="D20" s="4" t="s">
        <v>127</v>
      </c>
      <c r="E20" s="5" t="s">
        <v>143</v>
      </c>
      <c r="F20" s="4" t="s">
        <v>124</v>
      </c>
      <c r="G20" s="122"/>
    </row>
    <row r="21" spans="1:7" ht="15.75" thickBot="1" x14ac:dyDescent="0.3">
      <c r="A21" s="3" t="s">
        <v>166</v>
      </c>
      <c r="B21" s="4" t="s">
        <v>160</v>
      </c>
      <c r="C21" s="66">
        <v>9</v>
      </c>
      <c r="D21" s="4" t="s">
        <v>35</v>
      </c>
      <c r="E21" s="5" t="s">
        <v>148</v>
      </c>
      <c r="F21" s="4" t="s">
        <v>124</v>
      </c>
      <c r="G21" s="122"/>
    </row>
    <row r="22" spans="1:7" ht="15.75" thickBot="1" x14ac:dyDescent="0.3">
      <c r="A22" s="3" t="s">
        <v>167</v>
      </c>
      <c r="B22" s="4" t="s">
        <v>168</v>
      </c>
      <c r="C22" s="66">
        <v>21</v>
      </c>
      <c r="D22" s="4" t="s">
        <v>127</v>
      </c>
      <c r="E22" s="5" t="s">
        <v>143</v>
      </c>
      <c r="F22" s="4" t="s">
        <v>124</v>
      </c>
      <c r="G22" s="122"/>
    </row>
    <row r="23" spans="1:7" ht="15.75" thickBot="1" x14ac:dyDescent="0.3">
      <c r="A23" s="3" t="s">
        <v>169</v>
      </c>
      <c r="B23" s="4" t="s">
        <v>170</v>
      </c>
      <c r="C23" s="66">
        <v>15</v>
      </c>
      <c r="D23" s="4" t="s">
        <v>127</v>
      </c>
      <c r="E23" s="5" t="s">
        <v>143</v>
      </c>
      <c r="F23" s="4" t="s">
        <v>124</v>
      </c>
      <c r="G23" s="122"/>
    </row>
    <row r="24" spans="1:7" ht="15.75" thickBot="1" x14ac:dyDescent="0.3">
      <c r="A24" s="3" t="s">
        <v>171</v>
      </c>
      <c r="B24" s="4" t="s">
        <v>147</v>
      </c>
      <c r="C24" s="66">
        <v>67.8</v>
      </c>
      <c r="D24" s="4" t="s">
        <v>31</v>
      </c>
      <c r="E24" s="5" t="s">
        <v>148</v>
      </c>
      <c r="F24" s="4" t="s">
        <v>124</v>
      </c>
      <c r="G24" s="122"/>
    </row>
    <row r="25" spans="1:7" ht="15.75" thickBot="1" x14ac:dyDescent="0.3">
      <c r="A25" s="3" t="s">
        <v>172</v>
      </c>
      <c r="B25" s="4" t="s">
        <v>173</v>
      </c>
      <c r="C25" s="66">
        <v>14</v>
      </c>
      <c r="D25" s="4" t="s">
        <v>31</v>
      </c>
      <c r="E25" s="5" t="s">
        <v>148</v>
      </c>
      <c r="F25" s="4" t="s">
        <v>124</v>
      </c>
      <c r="G25" s="122"/>
    </row>
    <row r="26" spans="1:7" ht="15.75" thickBot="1" x14ac:dyDescent="0.3">
      <c r="A26" s="3" t="s">
        <v>174</v>
      </c>
      <c r="B26" s="4" t="s">
        <v>175</v>
      </c>
      <c r="C26" s="66">
        <v>17</v>
      </c>
      <c r="D26" s="4" t="s">
        <v>31</v>
      </c>
      <c r="E26" s="5" t="s">
        <v>148</v>
      </c>
      <c r="F26" s="4" t="s">
        <v>124</v>
      </c>
      <c r="G26" s="122"/>
    </row>
    <row r="27" spans="1:7" ht="15.75" thickBot="1" x14ac:dyDescent="0.3">
      <c r="A27" s="3" t="s">
        <v>176</v>
      </c>
      <c r="B27" s="4" t="s">
        <v>177</v>
      </c>
      <c r="C27" s="66">
        <v>48</v>
      </c>
      <c r="D27" s="4" t="s">
        <v>31</v>
      </c>
      <c r="E27" s="5" t="s">
        <v>148</v>
      </c>
      <c r="F27" s="4" t="s">
        <v>124</v>
      </c>
      <c r="G27" s="122"/>
    </row>
    <row r="28" spans="1:7" ht="15.75" thickBot="1" x14ac:dyDescent="0.3">
      <c r="A28" s="3" t="s">
        <v>178</v>
      </c>
      <c r="B28" s="4" t="s">
        <v>162</v>
      </c>
      <c r="C28" s="66">
        <v>4.492</v>
      </c>
      <c r="D28" s="4" t="s">
        <v>127</v>
      </c>
      <c r="E28" s="5" t="s">
        <v>128</v>
      </c>
      <c r="F28" s="4" t="s">
        <v>124</v>
      </c>
      <c r="G28" s="122"/>
    </row>
    <row r="29" spans="1:7" ht="15.75" thickBot="1" x14ac:dyDescent="0.3">
      <c r="A29" s="3" t="s">
        <v>179</v>
      </c>
      <c r="B29" s="4" t="s">
        <v>130</v>
      </c>
      <c r="C29" s="66">
        <v>1.1499999999999999</v>
      </c>
      <c r="D29" s="4" t="s">
        <v>127</v>
      </c>
      <c r="E29" s="5" t="s">
        <v>128</v>
      </c>
      <c r="F29" s="4" t="s">
        <v>124</v>
      </c>
      <c r="G29" s="122"/>
    </row>
    <row r="30" spans="1:7" ht="15.75" thickBot="1" x14ac:dyDescent="0.3">
      <c r="A30" s="3" t="s">
        <v>180</v>
      </c>
      <c r="B30" s="4" t="s">
        <v>160</v>
      </c>
      <c r="C30" s="66">
        <v>19.3</v>
      </c>
      <c r="D30" s="4" t="s">
        <v>35</v>
      </c>
      <c r="E30" s="5" t="s">
        <v>148</v>
      </c>
      <c r="F30" s="4" t="s">
        <v>124</v>
      </c>
      <c r="G30" s="122"/>
    </row>
    <row r="31" spans="1:7" ht="15.75" thickBot="1" x14ac:dyDescent="0.3">
      <c r="A31" s="3" t="s">
        <v>181</v>
      </c>
      <c r="B31" s="4" t="s">
        <v>182</v>
      </c>
      <c r="C31" s="66">
        <v>1</v>
      </c>
      <c r="D31" s="4" t="s">
        <v>134</v>
      </c>
      <c r="E31" s="5" t="s">
        <v>52</v>
      </c>
      <c r="F31" s="4" t="s">
        <v>124</v>
      </c>
      <c r="G31" s="122"/>
    </row>
    <row r="32" spans="1:7" ht="15.75" thickBot="1" x14ac:dyDescent="0.3">
      <c r="A32" s="3" t="s">
        <v>183</v>
      </c>
      <c r="B32" s="4" t="s">
        <v>162</v>
      </c>
      <c r="C32" s="66">
        <v>2.1</v>
      </c>
      <c r="D32" s="4" t="s">
        <v>127</v>
      </c>
      <c r="E32" s="5" t="s">
        <v>128</v>
      </c>
      <c r="F32" s="4" t="s">
        <v>124</v>
      </c>
      <c r="G32" s="122"/>
    </row>
    <row r="33" spans="1:7" ht="15.75" thickBot="1" x14ac:dyDescent="0.3">
      <c r="A33" s="3" t="s">
        <v>184</v>
      </c>
      <c r="B33" s="4" t="s">
        <v>164</v>
      </c>
      <c r="C33" s="66">
        <v>0</v>
      </c>
      <c r="D33" s="4" t="s">
        <v>31</v>
      </c>
      <c r="E33" s="5" t="s">
        <v>185</v>
      </c>
      <c r="F33" s="4" t="s">
        <v>124</v>
      </c>
      <c r="G33" s="122"/>
    </row>
    <row r="34" spans="1:7" s="133" customFormat="1" ht="15.75" thickBot="1" x14ac:dyDescent="0.3">
      <c r="A34" s="3" t="s">
        <v>270</v>
      </c>
      <c r="B34" s="4" t="s">
        <v>271</v>
      </c>
      <c r="C34" s="71">
        <v>15</v>
      </c>
      <c r="D34" s="4" t="s">
        <v>240</v>
      </c>
      <c r="E34" s="5" t="s">
        <v>123</v>
      </c>
      <c r="F34" s="4" t="s">
        <v>124</v>
      </c>
    </row>
    <row r="35" spans="1:7" ht="15.75" thickBot="1" x14ac:dyDescent="0.3">
      <c r="A35" s="3" t="s">
        <v>186</v>
      </c>
      <c r="B35" s="4" t="s">
        <v>162</v>
      </c>
      <c r="C35" s="66">
        <v>1.7949999999999999</v>
      </c>
      <c r="D35" s="4" t="s">
        <v>127</v>
      </c>
      <c r="E35" s="5" t="s">
        <v>128</v>
      </c>
      <c r="F35" s="4" t="s">
        <v>124</v>
      </c>
      <c r="G35" s="122"/>
    </row>
    <row r="36" spans="1:7" ht="15.75" thickBot="1" x14ac:dyDescent="0.3">
      <c r="A36" s="3" t="s">
        <v>187</v>
      </c>
      <c r="B36" s="4" t="s">
        <v>126</v>
      </c>
      <c r="C36" s="66">
        <v>1.4870000000000001</v>
      </c>
      <c r="D36" s="4" t="s">
        <v>127</v>
      </c>
      <c r="E36" s="5" t="s">
        <v>128</v>
      </c>
      <c r="F36" s="4" t="s">
        <v>124</v>
      </c>
      <c r="G36" s="122"/>
    </row>
    <row r="37" spans="1:7" ht="15.75" thickBot="1" x14ac:dyDescent="0.3">
      <c r="A37" s="3" t="s">
        <v>188</v>
      </c>
      <c r="B37" s="4" t="s">
        <v>160</v>
      </c>
      <c r="C37" s="66">
        <v>7</v>
      </c>
      <c r="D37" s="4" t="s">
        <v>35</v>
      </c>
      <c r="E37" s="5" t="s">
        <v>148</v>
      </c>
      <c r="F37" s="4" t="s">
        <v>124</v>
      </c>
      <c r="G37" s="122"/>
    </row>
    <row r="38" spans="1:7" ht="15.75" thickBot="1" x14ac:dyDescent="0.3">
      <c r="A38" s="3" t="s">
        <v>189</v>
      </c>
      <c r="B38" s="4" t="s">
        <v>17</v>
      </c>
      <c r="C38" s="66">
        <v>15</v>
      </c>
      <c r="D38" s="4" t="s">
        <v>12</v>
      </c>
      <c r="E38" s="5" t="s">
        <v>190</v>
      </c>
      <c r="F38" s="4" t="s">
        <v>124</v>
      </c>
      <c r="G38" s="122"/>
    </row>
    <row r="39" spans="1:7" ht="15.75" thickBot="1" x14ac:dyDescent="0.3">
      <c r="A39" s="3" t="s">
        <v>191</v>
      </c>
      <c r="B39" s="4" t="s">
        <v>191</v>
      </c>
      <c r="C39" s="66">
        <v>3.3</v>
      </c>
      <c r="D39" s="4" t="s">
        <v>134</v>
      </c>
      <c r="E39" s="5" t="s">
        <v>128</v>
      </c>
      <c r="F39" s="4" t="s">
        <v>124</v>
      </c>
      <c r="G39" s="122"/>
    </row>
    <row r="40" spans="1:7" ht="15.75" thickBot="1" x14ac:dyDescent="0.3">
      <c r="A40" s="3" t="s">
        <v>192</v>
      </c>
      <c r="B40" s="4" t="s">
        <v>193</v>
      </c>
      <c r="C40" s="66">
        <v>24</v>
      </c>
      <c r="D40" s="4" t="s">
        <v>31</v>
      </c>
      <c r="E40" s="5" t="s">
        <v>148</v>
      </c>
      <c r="F40" s="4" t="s">
        <v>124</v>
      </c>
      <c r="G40" s="122"/>
    </row>
    <row r="41" spans="1:7" ht="15.75" thickBot="1" x14ac:dyDescent="0.3">
      <c r="A41" s="3" t="s">
        <v>194</v>
      </c>
      <c r="B41" s="4" t="s">
        <v>162</v>
      </c>
      <c r="C41" s="66">
        <v>0.78900000000000003</v>
      </c>
      <c r="D41" s="4" t="s">
        <v>127</v>
      </c>
      <c r="E41" s="5" t="s">
        <v>128</v>
      </c>
      <c r="F41" s="4" t="s">
        <v>124</v>
      </c>
      <c r="G41" s="122"/>
    </row>
    <row r="42" spans="1:7" ht="15.75" thickBot="1" x14ac:dyDescent="0.3">
      <c r="A42" s="3" t="s">
        <v>195</v>
      </c>
      <c r="B42" s="4" t="s">
        <v>75</v>
      </c>
      <c r="C42" s="66">
        <v>12</v>
      </c>
      <c r="D42" s="4" t="s">
        <v>196</v>
      </c>
      <c r="E42" s="5" t="s">
        <v>197</v>
      </c>
      <c r="F42" s="4" t="s">
        <v>124</v>
      </c>
      <c r="G42" s="122"/>
    </row>
    <row r="43" spans="1:7" ht="15.75" thickBot="1" x14ac:dyDescent="0.3">
      <c r="A43" s="3" t="s">
        <v>198</v>
      </c>
      <c r="B43" s="4" t="s">
        <v>17</v>
      </c>
      <c r="C43" s="66">
        <v>4.5</v>
      </c>
      <c r="D43" s="4" t="s">
        <v>156</v>
      </c>
      <c r="E43" s="5" t="s">
        <v>20</v>
      </c>
      <c r="F43" s="4" t="s">
        <v>124</v>
      </c>
      <c r="G43" s="122"/>
    </row>
    <row r="44" spans="1:7" ht="15.75" thickBot="1" x14ac:dyDescent="0.3">
      <c r="A44" s="3" t="s">
        <v>199</v>
      </c>
      <c r="B44" s="4" t="s">
        <v>200</v>
      </c>
      <c r="C44" s="66">
        <v>180</v>
      </c>
      <c r="D44" s="4" t="s">
        <v>39</v>
      </c>
      <c r="E44" s="5" t="s">
        <v>13</v>
      </c>
      <c r="F44" s="4" t="s">
        <v>124</v>
      </c>
      <c r="G44" s="122"/>
    </row>
    <row r="45" spans="1:7" s="137" customFormat="1" ht="15.75" thickBot="1" x14ac:dyDescent="0.3">
      <c r="A45" s="3" t="s">
        <v>457</v>
      </c>
      <c r="B45" s="4" t="s">
        <v>212</v>
      </c>
      <c r="C45" s="71">
        <v>0.33260000000000001</v>
      </c>
      <c r="D45" s="4" t="s">
        <v>240</v>
      </c>
      <c r="E45" s="5" t="s">
        <v>123</v>
      </c>
      <c r="F45" s="4" t="s">
        <v>124</v>
      </c>
    </row>
    <row r="46" spans="1:7" s="137" customFormat="1" ht="15.75" thickBot="1" x14ac:dyDescent="0.3">
      <c r="A46" s="3" t="s">
        <v>462</v>
      </c>
      <c r="B46" s="4" t="s">
        <v>212</v>
      </c>
      <c r="C46" s="71">
        <v>0.21379999999999999</v>
      </c>
      <c r="D46" s="4" t="s">
        <v>240</v>
      </c>
      <c r="E46" s="5" t="s">
        <v>123</v>
      </c>
      <c r="F46" s="4" t="s">
        <v>124</v>
      </c>
    </row>
    <row r="47" spans="1:7" s="137" customFormat="1" ht="15.75" thickBot="1" x14ac:dyDescent="0.3">
      <c r="A47" s="3" t="s">
        <v>463</v>
      </c>
      <c r="B47" s="4" t="s">
        <v>212</v>
      </c>
      <c r="C47" s="71">
        <v>0.29949999999999999</v>
      </c>
      <c r="D47" s="4" t="s">
        <v>240</v>
      </c>
      <c r="E47" s="5" t="s">
        <v>123</v>
      </c>
      <c r="F47" s="4" t="s">
        <v>124</v>
      </c>
    </row>
    <row r="48" spans="1:7" s="137" customFormat="1" ht="15.75" thickBot="1" x14ac:dyDescent="0.3">
      <c r="A48" s="3" t="s">
        <v>468</v>
      </c>
      <c r="B48" s="4" t="s">
        <v>212</v>
      </c>
      <c r="C48" s="71">
        <v>4.96</v>
      </c>
      <c r="D48" s="4" t="s">
        <v>415</v>
      </c>
      <c r="E48" s="5" t="s">
        <v>123</v>
      </c>
      <c r="F48" s="4" t="s">
        <v>124</v>
      </c>
    </row>
    <row r="49" spans="1:6" s="137" customFormat="1" ht="15.75" thickBot="1" x14ac:dyDescent="0.3">
      <c r="A49" s="3" t="s">
        <v>478</v>
      </c>
      <c r="B49" s="4" t="s">
        <v>212</v>
      </c>
      <c r="C49" s="71">
        <v>0.15</v>
      </c>
      <c r="D49" s="4" t="s">
        <v>240</v>
      </c>
      <c r="E49" s="5" t="s">
        <v>123</v>
      </c>
      <c r="F49" s="4" t="s">
        <v>124</v>
      </c>
    </row>
    <row r="50" spans="1:6" s="137" customFormat="1" ht="15.75" thickBot="1" x14ac:dyDescent="0.3">
      <c r="A50" s="3" t="s">
        <v>479</v>
      </c>
      <c r="B50" s="4" t="s">
        <v>212</v>
      </c>
      <c r="C50" s="71">
        <v>0.17380000000000001</v>
      </c>
      <c r="D50" s="4" t="s">
        <v>240</v>
      </c>
      <c r="E50" s="5" t="s">
        <v>123</v>
      </c>
      <c r="F50" s="4" t="s">
        <v>124</v>
      </c>
    </row>
    <row r="51" spans="1:6" s="137" customFormat="1" ht="15.75" thickBot="1" x14ac:dyDescent="0.3">
      <c r="A51" s="3" t="s">
        <v>481</v>
      </c>
      <c r="B51" s="4" t="s">
        <v>212</v>
      </c>
      <c r="C51" s="71">
        <v>0.95409999999999995</v>
      </c>
      <c r="D51" s="4" t="s">
        <v>240</v>
      </c>
      <c r="E51" s="5" t="s">
        <v>123</v>
      </c>
      <c r="F51" s="4" t="s">
        <v>124</v>
      </c>
    </row>
    <row r="52" spans="1:6" s="137" customFormat="1" ht="15.75" thickBot="1" x14ac:dyDescent="0.3">
      <c r="A52" s="3" t="s">
        <v>482</v>
      </c>
      <c r="B52" s="4" t="s">
        <v>212</v>
      </c>
      <c r="C52" s="71">
        <v>0.39319999999999999</v>
      </c>
      <c r="D52" s="4" t="s">
        <v>240</v>
      </c>
      <c r="E52" s="5" t="s">
        <v>123</v>
      </c>
      <c r="F52" s="4" t="s">
        <v>124</v>
      </c>
    </row>
    <row r="53" spans="1:6" s="137" customFormat="1" ht="15.75" thickBot="1" x14ac:dyDescent="0.3">
      <c r="A53" s="3" t="s">
        <v>483</v>
      </c>
      <c r="B53" s="4" t="s">
        <v>212</v>
      </c>
      <c r="C53" s="71">
        <v>0.17460000000000001</v>
      </c>
      <c r="D53" s="4" t="s">
        <v>240</v>
      </c>
      <c r="E53" s="5" t="s">
        <v>123</v>
      </c>
      <c r="F53" s="4" t="s">
        <v>124</v>
      </c>
    </row>
    <row r="54" spans="1:6" s="137" customFormat="1" ht="15.75" thickBot="1" x14ac:dyDescent="0.3">
      <c r="A54" s="3" t="s">
        <v>484</v>
      </c>
      <c r="B54" s="4" t="s">
        <v>212</v>
      </c>
      <c r="C54" s="71">
        <v>0.17050000000000001</v>
      </c>
      <c r="D54" s="4" t="s">
        <v>240</v>
      </c>
      <c r="E54" s="5" t="s">
        <v>123</v>
      </c>
      <c r="F54" s="4" t="s">
        <v>124</v>
      </c>
    </row>
    <row r="55" spans="1:6" s="137" customFormat="1" ht="15.75" thickBot="1" x14ac:dyDescent="0.3">
      <c r="A55" s="3" t="s">
        <v>485</v>
      </c>
      <c r="B55" s="4" t="s">
        <v>212</v>
      </c>
      <c r="C55" s="71">
        <v>0.2601</v>
      </c>
      <c r="D55" s="4" t="s">
        <v>240</v>
      </c>
      <c r="E55" s="5" t="s">
        <v>123</v>
      </c>
      <c r="F55" s="4" t="s">
        <v>124</v>
      </c>
    </row>
    <row r="56" spans="1:6" s="137" customFormat="1" ht="15.75" thickBot="1" x14ac:dyDescent="0.3">
      <c r="A56" s="3" t="s">
        <v>486</v>
      </c>
      <c r="B56" s="4" t="s">
        <v>212</v>
      </c>
      <c r="C56" s="71">
        <v>0.26369999999999999</v>
      </c>
      <c r="D56" s="4" t="s">
        <v>240</v>
      </c>
      <c r="E56" s="5" t="s">
        <v>123</v>
      </c>
      <c r="F56" s="4" t="s">
        <v>124</v>
      </c>
    </row>
    <row r="57" spans="1:6" s="137" customFormat="1" ht="15.75" thickBot="1" x14ac:dyDescent="0.3">
      <c r="A57" s="3" t="s">
        <v>487</v>
      </c>
      <c r="B57" s="4" t="s">
        <v>212</v>
      </c>
      <c r="C57" s="71">
        <v>1.228</v>
      </c>
      <c r="D57" s="4" t="s">
        <v>212</v>
      </c>
      <c r="E57" s="5" t="s">
        <v>148</v>
      </c>
      <c r="F57" s="4" t="s">
        <v>124</v>
      </c>
    </row>
    <row r="58" spans="1:6" s="137" customFormat="1" ht="15.75" thickBot="1" x14ac:dyDescent="0.3">
      <c r="A58" s="3" t="s">
        <v>488</v>
      </c>
      <c r="B58" s="4" t="s">
        <v>212</v>
      </c>
      <c r="C58" s="71">
        <v>1.0900000000000001</v>
      </c>
      <c r="D58" s="4" t="s">
        <v>240</v>
      </c>
      <c r="E58" s="5" t="s">
        <v>123</v>
      </c>
      <c r="F58" s="4" t="s">
        <v>124</v>
      </c>
    </row>
    <row r="59" spans="1:6" s="137" customFormat="1" ht="15.75" thickBot="1" x14ac:dyDescent="0.3">
      <c r="A59" s="3" t="s">
        <v>489</v>
      </c>
      <c r="B59" s="4" t="s">
        <v>212</v>
      </c>
      <c r="C59" s="71">
        <v>0.1966</v>
      </c>
      <c r="D59" s="4" t="s">
        <v>240</v>
      </c>
      <c r="E59" s="5" t="s">
        <v>123</v>
      </c>
      <c r="F59" s="4" t="s">
        <v>124</v>
      </c>
    </row>
    <row r="60" spans="1:6" s="137" customFormat="1" ht="15.75" thickBot="1" x14ac:dyDescent="0.3">
      <c r="A60" s="3" t="s">
        <v>493</v>
      </c>
      <c r="B60" s="4" t="s">
        <v>212</v>
      </c>
      <c r="C60" s="71">
        <v>0.29559999999999997</v>
      </c>
      <c r="D60" s="4" t="s">
        <v>240</v>
      </c>
      <c r="E60" s="5" t="s">
        <v>123</v>
      </c>
      <c r="F60" s="4" t="s">
        <v>124</v>
      </c>
    </row>
    <row r="61" spans="1:6" ht="15.75" thickBot="1" x14ac:dyDescent="0.3">
      <c r="A61" s="7" t="s">
        <v>80</v>
      </c>
      <c r="B61" s="8"/>
      <c r="C61" s="156">
        <f>SUM(C3:C60)</f>
        <v>841.38909999999976</v>
      </c>
      <c r="D61" s="8"/>
      <c r="E61" s="9"/>
      <c r="F61" s="8"/>
    </row>
    <row r="62" spans="1:6" x14ac:dyDescent="0.25">
      <c r="C62" s="105"/>
    </row>
  </sheetData>
  <pageMargins left="0.7" right="0.7" top="0.75" bottom="0.75" header="0.3" footer="0.3"/>
  <pageSetup paperSize="9" orientation="portrait" horizontalDpi="300" verticalDpi="30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9"/>
  <sheetViews>
    <sheetView showGridLines="0" zoomScaleNormal="100" workbookViewId="0">
      <pane ySplit="2" topLeftCell="A48" activePane="bottomLeft" state="frozen"/>
      <selection pane="bottomLeft" activeCell="A57" sqref="A57:XFD57"/>
    </sheetView>
  </sheetViews>
  <sheetFormatPr defaultColWidth="8.85546875" defaultRowHeight="15" x14ac:dyDescent="0.25"/>
  <cols>
    <col min="1" max="1" width="36.140625" style="113" customWidth="1"/>
    <col min="2" max="2" width="44.42578125" style="113" customWidth="1"/>
    <col min="3" max="3" width="10.7109375" style="113" customWidth="1"/>
    <col min="4" max="4" width="24" style="113" bestFit="1" customWidth="1"/>
    <col min="5" max="5" width="10.7109375" style="113" customWidth="1"/>
    <col min="6" max="10" width="7" style="113" customWidth="1"/>
    <col min="11" max="11" width="7.5703125" style="113" customWidth="1"/>
    <col min="12" max="12" width="10.7109375" style="113" customWidth="1"/>
    <col min="13" max="13" width="8.85546875" style="113" customWidth="1"/>
    <col min="14" max="14" width="12.28515625" style="113" customWidth="1"/>
    <col min="15" max="15" width="66.42578125" style="113" customWidth="1"/>
    <col min="16" max="16384" width="8.85546875" style="72"/>
  </cols>
  <sheetData>
    <row r="1" spans="1:15" ht="20.25" thickBot="1" x14ac:dyDescent="0.35">
      <c r="A1" s="1" t="s">
        <v>201</v>
      </c>
    </row>
    <row r="2" spans="1:15" ht="34.5" thickBot="1" x14ac:dyDescent="0.3">
      <c r="A2" s="2" t="s">
        <v>202</v>
      </c>
      <c r="B2" s="2" t="s">
        <v>2</v>
      </c>
      <c r="C2" s="2" t="s">
        <v>203</v>
      </c>
      <c r="D2" s="2" t="s">
        <v>5</v>
      </c>
      <c r="E2" s="2" t="s">
        <v>6</v>
      </c>
      <c r="F2" s="2" t="s">
        <v>204</v>
      </c>
      <c r="G2" s="2" t="s">
        <v>205</v>
      </c>
      <c r="H2" s="2" t="s">
        <v>206</v>
      </c>
      <c r="I2" s="2" t="s">
        <v>207</v>
      </c>
      <c r="J2" s="2" t="s">
        <v>208</v>
      </c>
      <c r="K2" s="2" t="s">
        <v>209</v>
      </c>
      <c r="L2" s="2" t="s">
        <v>119</v>
      </c>
      <c r="M2" s="2" t="s">
        <v>7</v>
      </c>
      <c r="N2" s="2" t="s">
        <v>210</v>
      </c>
      <c r="O2" s="117" t="s">
        <v>412</v>
      </c>
    </row>
    <row r="3" spans="1:15" s="113" customFormat="1" ht="15.75" thickBot="1" x14ac:dyDescent="0.3">
      <c r="A3" s="3" t="s">
        <v>422</v>
      </c>
      <c r="B3" s="4" t="s">
        <v>212</v>
      </c>
      <c r="C3" s="118"/>
      <c r="D3" s="4" t="s">
        <v>240</v>
      </c>
      <c r="E3" s="5" t="s">
        <v>123</v>
      </c>
      <c r="F3" s="69"/>
      <c r="G3" s="68"/>
      <c r="H3" s="69"/>
      <c r="I3" s="68"/>
      <c r="J3" s="69"/>
      <c r="K3" s="5" t="s">
        <v>214</v>
      </c>
      <c r="L3" s="106">
        <v>0.93100000000000005</v>
      </c>
      <c r="M3" s="5" t="s">
        <v>212</v>
      </c>
      <c r="N3" s="119" t="s">
        <v>588</v>
      </c>
      <c r="O3" s="115"/>
    </row>
    <row r="4" spans="1:15" s="113" customFormat="1" ht="15.75" thickBot="1" x14ac:dyDescent="0.3">
      <c r="A4" s="3" t="s">
        <v>211</v>
      </c>
      <c r="B4" s="4" t="s">
        <v>423</v>
      </c>
      <c r="C4" s="118" t="s">
        <v>546</v>
      </c>
      <c r="D4" s="4" t="s">
        <v>415</v>
      </c>
      <c r="E4" s="5" t="s">
        <v>123</v>
      </c>
      <c r="F4" s="69"/>
      <c r="G4" s="68"/>
      <c r="H4" s="69"/>
      <c r="I4" s="68"/>
      <c r="J4" s="69"/>
      <c r="K4" s="5" t="s">
        <v>214</v>
      </c>
      <c r="L4" s="4">
        <v>140</v>
      </c>
      <c r="M4" s="5" t="s">
        <v>93</v>
      </c>
      <c r="N4" s="119" t="s">
        <v>212</v>
      </c>
      <c r="O4" s="115"/>
    </row>
    <row r="5" spans="1:15" s="113" customFormat="1" ht="15.75" thickBot="1" x14ac:dyDescent="0.3">
      <c r="A5" s="3" t="s">
        <v>215</v>
      </c>
      <c r="B5" s="4" t="s">
        <v>216</v>
      </c>
      <c r="C5" s="118" t="s">
        <v>547</v>
      </c>
      <c r="D5" s="4" t="s">
        <v>196</v>
      </c>
      <c r="E5" s="5" t="s">
        <v>197</v>
      </c>
      <c r="F5" s="69"/>
      <c r="G5" s="68"/>
      <c r="H5" s="69"/>
      <c r="I5" s="68"/>
      <c r="J5" s="69"/>
      <c r="K5" s="5" t="s">
        <v>214</v>
      </c>
      <c r="L5" s="106">
        <v>120</v>
      </c>
      <c r="M5" s="5" t="s">
        <v>93</v>
      </c>
      <c r="N5" s="119" t="s">
        <v>212</v>
      </c>
      <c r="O5" s="115"/>
    </row>
    <row r="6" spans="1:15" s="113" customFormat="1" ht="15.75" thickBot="1" x14ac:dyDescent="0.3">
      <c r="A6" s="3" t="s">
        <v>424</v>
      </c>
      <c r="B6" s="4" t="s">
        <v>423</v>
      </c>
      <c r="C6" s="118"/>
      <c r="D6" s="4" t="s">
        <v>212</v>
      </c>
      <c r="E6" s="5" t="s">
        <v>123</v>
      </c>
      <c r="F6" s="69"/>
      <c r="G6" s="68"/>
      <c r="H6" s="69"/>
      <c r="I6" s="68"/>
      <c r="J6" s="69"/>
      <c r="K6" s="5" t="s">
        <v>214</v>
      </c>
      <c r="L6" s="106">
        <v>20</v>
      </c>
      <c r="M6" s="5" t="s">
        <v>222</v>
      </c>
      <c r="N6" s="119" t="s">
        <v>212</v>
      </c>
      <c r="O6" s="115"/>
    </row>
    <row r="7" spans="1:15" s="113" customFormat="1" ht="15.75" thickBot="1" x14ac:dyDescent="0.3">
      <c r="A7" s="3" t="s">
        <v>217</v>
      </c>
      <c r="B7" s="4" t="s">
        <v>218</v>
      </c>
      <c r="C7" s="118"/>
      <c r="D7" s="4" t="s">
        <v>240</v>
      </c>
      <c r="E7" s="5" t="s">
        <v>123</v>
      </c>
      <c r="F7" s="69"/>
      <c r="G7" s="68"/>
      <c r="H7" s="69"/>
      <c r="I7" s="68"/>
      <c r="J7" s="69"/>
      <c r="K7" s="5" t="s">
        <v>214</v>
      </c>
      <c r="L7" s="106">
        <v>90</v>
      </c>
      <c r="M7" s="5" t="s">
        <v>93</v>
      </c>
      <c r="N7" s="119" t="s">
        <v>212</v>
      </c>
      <c r="O7" s="115"/>
    </row>
    <row r="8" spans="1:15" s="113" customFormat="1" ht="15.75" thickBot="1" x14ac:dyDescent="0.3">
      <c r="A8" s="3" t="s">
        <v>425</v>
      </c>
      <c r="B8" s="4" t="s">
        <v>426</v>
      </c>
      <c r="C8" s="118" t="s">
        <v>243</v>
      </c>
      <c r="D8" s="4" t="s">
        <v>240</v>
      </c>
      <c r="E8" s="5" t="s">
        <v>123</v>
      </c>
      <c r="F8" s="69"/>
      <c r="G8" s="68"/>
      <c r="H8" s="69"/>
      <c r="I8" s="68"/>
      <c r="J8" s="69"/>
      <c r="K8" s="5" t="s">
        <v>214</v>
      </c>
      <c r="L8" s="4">
        <v>25</v>
      </c>
      <c r="M8" s="5" t="s">
        <v>222</v>
      </c>
      <c r="N8" s="119" t="s">
        <v>212</v>
      </c>
      <c r="O8" s="115"/>
    </row>
    <row r="9" spans="1:15" s="113" customFormat="1" ht="15.75" thickBot="1" x14ac:dyDescent="0.3">
      <c r="A9" s="3" t="s">
        <v>427</v>
      </c>
      <c r="B9" s="4" t="s">
        <v>426</v>
      </c>
      <c r="C9" s="118"/>
      <c r="D9" s="4" t="s">
        <v>415</v>
      </c>
      <c r="E9" s="5" t="s">
        <v>123</v>
      </c>
      <c r="F9" s="69"/>
      <c r="G9" s="68"/>
      <c r="H9" s="69"/>
      <c r="I9" s="68"/>
      <c r="J9" s="69"/>
      <c r="K9" s="5" t="s">
        <v>214</v>
      </c>
      <c r="L9" s="106">
        <v>25</v>
      </c>
      <c r="M9" s="5" t="s">
        <v>222</v>
      </c>
      <c r="N9" s="119" t="s">
        <v>212</v>
      </c>
      <c r="O9" s="115" t="s">
        <v>428</v>
      </c>
    </row>
    <row r="10" spans="1:15" s="113" customFormat="1" ht="15.75" thickBot="1" x14ac:dyDescent="0.3">
      <c r="A10" s="3" t="s">
        <v>429</v>
      </c>
      <c r="B10" s="4" t="s">
        <v>430</v>
      </c>
      <c r="C10" s="118" t="s">
        <v>243</v>
      </c>
      <c r="D10" s="4" t="s">
        <v>415</v>
      </c>
      <c r="E10" s="5" t="s">
        <v>123</v>
      </c>
      <c r="F10" s="69"/>
      <c r="G10" s="68"/>
      <c r="H10" s="69"/>
      <c r="I10" s="68"/>
      <c r="J10" s="69"/>
      <c r="K10" s="5" t="s">
        <v>214</v>
      </c>
      <c r="L10" s="106">
        <v>150</v>
      </c>
      <c r="M10" s="5" t="s">
        <v>93</v>
      </c>
      <c r="N10" s="119" t="s">
        <v>212</v>
      </c>
      <c r="O10" s="115"/>
    </row>
    <row r="11" spans="1:15" s="113" customFormat="1" ht="23.25" thickBot="1" x14ac:dyDescent="0.3">
      <c r="A11" s="3" t="s">
        <v>431</v>
      </c>
      <c r="B11" s="4" t="s">
        <v>432</v>
      </c>
      <c r="C11" s="118"/>
      <c r="D11" s="4" t="s">
        <v>212</v>
      </c>
      <c r="E11" s="5" t="s">
        <v>123</v>
      </c>
      <c r="F11" s="69"/>
      <c r="G11" s="68"/>
      <c r="H11" s="69"/>
      <c r="I11" s="68"/>
      <c r="J11" s="69"/>
      <c r="K11" s="5" t="s">
        <v>214</v>
      </c>
      <c r="L11" s="106"/>
      <c r="M11" s="5" t="s">
        <v>93</v>
      </c>
      <c r="N11" s="119" t="s">
        <v>212</v>
      </c>
      <c r="O11" s="115" t="s">
        <v>496</v>
      </c>
    </row>
    <row r="12" spans="1:15" s="113" customFormat="1" ht="15.75" thickBot="1" x14ac:dyDescent="0.3">
      <c r="A12" s="3" t="s">
        <v>219</v>
      </c>
      <c r="B12" s="4" t="s">
        <v>220</v>
      </c>
      <c r="C12" s="118"/>
      <c r="D12" s="4" t="s">
        <v>240</v>
      </c>
      <c r="E12" s="5" t="s">
        <v>123</v>
      </c>
      <c r="F12" s="69" t="s">
        <v>221</v>
      </c>
      <c r="G12" s="68"/>
      <c r="H12" s="69"/>
      <c r="I12" s="68"/>
      <c r="J12" s="69" t="s">
        <v>221</v>
      </c>
      <c r="K12" s="5" t="s">
        <v>214</v>
      </c>
      <c r="L12" s="106">
        <v>100</v>
      </c>
      <c r="M12" s="5" t="s">
        <v>222</v>
      </c>
      <c r="N12" s="127" t="s">
        <v>535</v>
      </c>
      <c r="O12" s="115"/>
    </row>
    <row r="13" spans="1:15" s="113" customFormat="1" ht="15.75" thickBot="1" x14ac:dyDescent="0.3">
      <c r="A13" s="3" t="s">
        <v>223</v>
      </c>
      <c r="B13" s="4" t="s">
        <v>423</v>
      </c>
      <c r="C13" s="118" t="s">
        <v>548</v>
      </c>
      <c r="D13" s="4" t="s">
        <v>415</v>
      </c>
      <c r="E13" s="5" t="s">
        <v>123</v>
      </c>
      <c r="F13" s="69"/>
      <c r="G13" s="68"/>
      <c r="H13" s="69"/>
      <c r="I13" s="68"/>
      <c r="J13" s="69"/>
      <c r="K13" s="5" t="s">
        <v>214</v>
      </c>
      <c r="L13" s="106">
        <v>250</v>
      </c>
      <c r="M13" s="5" t="s">
        <v>93</v>
      </c>
      <c r="N13" s="119" t="s">
        <v>212</v>
      </c>
      <c r="O13" s="115"/>
    </row>
    <row r="14" spans="1:15" s="113" customFormat="1" ht="15.75" thickBot="1" x14ac:dyDescent="0.3">
      <c r="A14" s="3" t="s">
        <v>224</v>
      </c>
      <c r="B14" s="4" t="s">
        <v>220</v>
      </c>
      <c r="C14" s="118"/>
      <c r="D14" s="4" t="s">
        <v>415</v>
      </c>
      <c r="E14" s="5" t="s">
        <v>123</v>
      </c>
      <c r="F14" s="69" t="s">
        <v>221</v>
      </c>
      <c r="G14" s="68"/>
      <c r="H14" s="69"/>
      <c r="I14" s="68"/>
      <c r="J14" s="69" t="s">
        <v>221</v>
      </c>
      <c r="K14" s="5" t="s">
        <v>214</v>
      </c>
      <c r="L14" s="106">
        <v>40</v>
      </c>
      <c r="M14" s="5" t="s">
        <v>222</v>
      </c>
      <c r="N14" s="119" t="s">
        <v>212</v>
      </c>
      <c r="O14" s="115"/>
    </row>
    <row r="15" spans="1:15" s="113" customFormat="1" ht="15.75" thickBot="1" x14ac:dyDescent="0.3">
      <c r="A15" s="3" t="s">
        <v>433</v>
      </c>
      <c r="B15" s="4" t="s">
        <v>423</v>
      </c>
      <c r="C15" s="118">
        <v>102</v>
      </c>
      <c r="D15" s="4" t="s">
        <v>415</v>
      </c>
      <c r="E15" s="5" t="s">
        <v>123</v>
      </c>
      <c r="F15" s="69"/>
      <c r="G15" s="68"/>
      <c r="H15" s="69"/>
      <c r="I15" s="68"/>
      <c r="J15" s="69"/>
      <c r="K15" s="5" t="s">
        <v>214</v>
      </c>
      <c r="L15" s="106"/>
      <c r="M15" s="5" t="s">
        <v>93</v>
      </c>
      <c r="N15" s="119" t="s">
        <v>212</v>
      </c>
      <c r="O15" s="115"/>
    </row>
    <row r="16" spans="1:15" s="113" customFormat="1" ht="23.25" thickBot="1" x14ac:dyDescent="0.3">
      <c r="A16" s="3" t="s">
        <v>434</v>
      </c>
      <c r="B16" s="4" t="s">
        <v>421</v>
      </c>
      <c r="C16" s="118">
        <v>5</v>
      </c>
      <c r="D16" s="4" t="s">
        <v>415</v>
      </c>
      <c r="E16" s="5" t="s">
        <v>123</v>
      </c>
      <c r="F16" s="69"/>
      <c r="G16" s="68"/>
      <c r="H16" s="69"/>
      <c r="I16" s="68"/>
      <c r="J16" s="69"/>
      <c r="K16" s="5" t="s">
        <v>214</v>
      </c>
      <c r="L16" s="4">
        <v>2000</v>
      </c>
      <c r="M16" s="5" t="s">
        <v>93</v>
      </c>
      <c r="N16" s="119" t="s">
        <v>212</v>
      </c>
      <c r="O16" s="115" t="s">
        <v>497</v>
      </c>
    </row>
    <row r="17" spans="1:15" s="113" customFormat="1" ht="15.75" thickBot="1" x14ac:dyDescent="0.3">
      <c r="A17" s="3" t="s">
        <v>435</v>
      </c>
      <c r="B17" s="4" t="s">
        <v>17</v>
      </c>
      <c r="C17" s="118">
        <v>1</v>
      </c>
      <c r="D17" s="4" t="s">
        <v>436</v>
      </c>
      <c r="E17" s="5" t="s">
        <v>20</v>
      </c>
      <c r="F17" s="69"/>
      <c r="G17" s="68"/>
      <c r="H17" s="69"/>
      <c r="I17" s="68"/>
      <c r="J17" s="69"/>
      <c r="K17" s="5" t="s">
        <v>214</v>
      </c>
      <c r="L17" s="106">
        <v>0</v>
      </c>
      <c r="M17" s="5" t="s">
        <v>14</v>
      </c>
      <c r="N17" s="119" t="s">
        <v>212</v>
      </c>
      <c r="O17" s="115"/>
    </row>
    <row r="18" spans="1:15" s="113" customFormat="1" ht="15.75" thickBot="1" x14ac:dyDescent="0.3">
      <c r="A18" s="3" t="s">
        <v>225</v>
      </c>
      <c r="B18" s="4" t="s">
        <v>226</v>
      </c>
      <c r="C18" s="118"/>
      <c r="D18" s="4" t="s">
        <v>437</v>
      </c>
      <c r="E18" s="5" t="s">
        <v>438</v>
      </c>
      <c r="F18" s="69" t="s">
        <v>221</v>
      </c>
      <c r="G18" s="68"/>
      <c r="H18" s="69"/>
      <c r="I18" s="68"/>
      <c r="J18" s="69"/>
      <c r="K18" s="5" t="s">
        <v>214</v>
      </c>
      <c r="L18" s="106">
        <v>80</v>
      </c>
      <c r="M18" s="5" t="s">
        <v>93</v>
      </c>
      <c r="N18" s="119" t="s">
        <v>212</v>
      </c>
      <c r="O18" s="115" t="s">
        <v>439</v>
      </c>
    </row>
    <row r="19" spans="1:15" s="113" customFormat="1" ht="15.75" thickBot="1" x14ac:dyDescent="0.3">
      <c r="A19" s="3" t="s">
        <v>227</v>
      </c>
      <c r="B19" s="4" t="s">
        <v>228</v>
      </c>
      <c r="C19" s="118"/>
      <c r="D19" s="4" t="s">
        <v>415</v>
      </c>
      <c r="E19" s="5" t="s">
        <v>123</v>
      </c>
      <c r="F19" s="69"/>
      <c r="G19" s="68"/>
      <c r="H19" s="69"/>
      <c r="I19" s="68"/>
      <c r="J19" s="69"/>
      <c r="K19" s="5" t="s">
        <v>214</v>
      </c>
      <c r="L19" s="106"/>
      <c r="M19" s="5" t="s">
        <v>93</v>
      </c>
      <c r="N19" s="119" t="s">
        <v>212</v>
      </c>
      <c r="O19" s="115"/>
    </row>
    <row r="20" spans="1:15" s="113" customFormat="1" ht="15.75" thickBot="1" x14ac:dyDescent="0.3">
      <c r="A20" s="3" t="s">
        <v>229</v>
      </c>
      <c r="B20" s="4" t="s">
        <v>421</v>
      </c>
      <c r="C20" s="118">
        <v>1</v>
      </c>
      <c r="D20" s="4" t="s">
        <v>415</v>
      </c>
      <c r="E20" s="5" t="s">
        <v>123</v>
      </c>
      <c r="F20" s="69" t="s">
        <v>221</v>
      </c>
      <c r="G20" s="68"/>
      <c r="H20" s="69" t="s">
        <v>221</v>
      </c>
      <c r="I20" s="68"/>
      <c r="J20" s="69"/>
      <c r="K20" s="5" t="s">
        <v>214</v>
      </c>
      <c r="L20" s="106">
        <v>113</v>
      </c>
      <c r="M20" s="5" t="s">
        <v>93</v>
      </c>
      <c r="N20" s="119" t="s">
        <v>212</v>
      </c>
      <c r="O20" s="115"/>
    </row>
    <row r="21" spans="1:15" s="113" customFormat="1" ht="15.75" thickBot="1" x14ac:dyDescent="0.3">
      <c r="A21" s="3" t="s">
        <v>229</v>
      </c>
      <c r="B21" s="4" t="s">
        <v>498</v>
      </c>
      <c r="C21" s="118" t="s">
        <v>510</v>
      </c>
      <c r="D21" s="4" t="s">
        <v>415</v>
      </c>
      <c r="E21" s="5" t="s">
        <v>123</v>
      </c>
      <c r="F21" s="69"/>
      <c r="G21" s="68"/>
      <c r="H21" s="69"/>
      <c r="I21" s="68"/>
      <c r="J21" s="69"/>
      <c r="K21" s="5" t="s">
        <v>214</v>
      </c>
      <c r="L21" s="4">
        <v>19</v>
      </c>
      <c r="M21" s="5" t="s">
        <v>222</v>
      </c>
      <c r="N21" s="119" t="s">
        <v>212</v>
      </c>
      <c r="O21" s="115"/>
    </row>
    <row r="22" spans="1:15" s="113" customFormat="1" ht="15.75" thickBot="1" x14ac:dyDescent="0.3">
      <c r="A22" s="3" t="s">
        <v>440</v>
      </c>
      <c r="B22" s="4" t="s">
        <v>212</v>
      </c>
      <c r="C22" s="118"/>
      <c r="D22" s="4" t="s">
        <v>240</v>
      </c>
      <c r="E22" s="5" t="s">
        <v>123</v>
      </c>
      <c r="F22" s="69"/>
      <c r="G22" s="68"/>
      <c r="H22" s="69"/>
      <c r="I22" s="68"/>
      <c r="J22" s="69"/>
      <c r="K22" s="5" t="s">
        <v>214</v>
      </c>
      <c r="L22" s="106">
        <v>0.90720000000000001</v>
      </c>
      <c r="M22" s="5" t="s">
        <v>222</v>
      </c>
      <c r="N22" s="119" t="s">
        <v>589</v>
      </c>
      <c r="O22" s="115"/>
    </row>
    <row r="23" spans="1:15" s="113" customFormat="1" ht="15.75" thickBot="1" x14ac:dyDescent="0.3">
      <c r="A23" s="151" t="s">
        <v>92</v>
      </c>
      <c r="B23" s="4" t="s">
        <v>230</v>
      </c>
      <c r="C23" s="118" t="s">
        <v>511</v>
      </c>
      <c r="D23" s="4" t="s">
        <v>415</v>
      </c>
      <c r="E23" s="5" t="s">
        <v>123</v>
      </c>
      <c r="F23" s="69" t="s">
        <v>221</v>
      </c>
      <c r="G23" s="68" t="s">
        <v>221</v>
      </c>
      <c r="H23" s="69" t="s">
        <v>221</v>
      </c>
      <c r="I23" s="68" t="s">
        <v>221</v>
      </c>
      <c r="J23" s="69" t="s">
        <v>221</v>
      </c>
      <c r="K23" s="5" t="s">
        <v>231</v>
      </c>
      <c r="L23" s="106">
        <v>150</v>
      </c>
      <c r="M23" s="5" t="s">
        <v>93</v>
      </c>
      <c r="N23" s="4" t="s">
        <v>554</v>
      </c>
      <c r="O23" s="115"/>
    </row>
    <row r="24" spans="1:15" s="113" customFormat="1" ht="15.75" thickBot="1" x14ac:dyDescent="0.3">
      <c r="A24" s="3" t="s">
        <v>232</v>
      </c>
      <c r="B24" s="4" t="s">
        <v>233</v>
      </c>
      <c r="C24" s="118"/>
      <c r="D24" s="4" t="s">
        <v>416</v>
      </c>
      <c r="E24" s="5" t="s">
        <v>123</v>
      </c>
      <c r="F24" s="69"/>
      <c r="G24" s="68"/>
      <c r="H24" s="69"/>
      <c r="I24" s="68"/>
      <c r="J24" s="69"/>
      <c r="K24" s="5" t="s">
        <v>214</v>
      </c>
      <c r="L24" s="106">
        <v>350</v>
      </c>
      <c r="M24" s="5" t="s">
        <v>93</v>
      </c>
      <c r="N24" s="119" t="s">
        <v>212</v>
      </c>
      <c r="O24" s="115" t="s">
        <v>499</v>
      </c>
    </row>
    <row r="25" spans="1:15" s="113" customFormat="1" ht="15.75" thickBot="1" x14ac:dyDescent="0.3">
      <c r="A25" s="3" t="s">
        <v>234</v>
      </c>
      <c r="B25" s="4" t="s">
        <v>500</v>
      </c>
      <c r="C25" s="118"/>
      <c r="D25" s="4" t="s">
        <v>415</v>
      </c>
      <c r="E25" s="5" t="s">
        <v>123</v>
      </c>
      <c r="F25" s="69"/>
      <c r="G25" s="68"/>
      <c r="H25" s="69"/>
      <c r="I25" s="68"/>
      <c r="J25" s="69"/>
      <c r="K25" s="5" t="s">
        <v>214</v>
      </c>
      <c r="L25" s="4">
        <v>75</v>
      </c>
      <c r="M25" s="5" t="s">
        <v>93</v>
      </c>
      <c r="N25" s="119" t="s">
        <v>212</v>
      </c>
      <c r="O25" s="115"/>
    </row>
    <row r="26" spans="1:15" s="113" customFormat="1" ht="15.75" thickBot="1" x14ac:dyDescent="0.3">
      <c r="A26" s="3" t="s">
        <v>235</v>
      </c>
      <c r="B26" s="4" t="s">
        <v>220</v>
      </c>
      <c r="C26" s="118" t="s">
        <v>512</v>
      </c>
      <c r="D26" s="4" t="s">
        <v>240</v>
      </c>
      <c r="E26" s="5" t="s">
        <v>123</v>
      </c>
      <c r="F26" s="69"/>
      <c r="G26" s="68"/>
      <c r="H26" s="69"/>
      <c r="I26" s="68"/>
      <c r="J26" s="69"/>
      <c r="K26" s="5" t="s">
        <v>214</v>
      </c>
      <c r="L26" s="106">
        <v>50</v>
      </c>
      <c r="M26" s="5" t="s">
        <v>222</v>
      </c>
      <c r="N26" s="119" t="s">
        <v>536</v>
      </c>
      <c r="O26" s="115"/>
    </row>
    <row r="27" spans="1:15" s="113" customFormat="1" ht="15.75" thickBot="1" x14ac:dyDescent="0.3">
      <c r="A27" s="3" t="s">
        <v>236</v>
      </c>
      <c r="B27" s="4" t="s">
        <v>419</v>
      </c>
      <c r="C27" s="118"/>
      <c r="D27" s="4" t="s">
        <v>240</v>
      </c>
      <c r="E27" s="5" t="s">
        <v>123</v>
      </c>
      <c r="F27" s="69" t="s">
        <v>221</v>
      </c>
      <c r="G27" s="68"/>
      <c r="H27" s="69"/>
      <c r="I27" s="68"/>
      <c r="J27" s="69"/>
      <c r="K27" s="5" t="s">
        <v>214</v>
      </c>
      <c r="L27" s="106">
        <v>120</v>
      </c>
      <c r="M27" s="5" t="s">
        <v>93</v>
      </c>
      <c r="N27" s="119" t="s">
        <v>212</v>
      </c>
      <c r="O27" s="115"/>
    </row>
    <row r="28" spans="1:15" s="113" customFormat="1" ht="15.75" thickBot="1" x14ac:dyDescent="0.3">
      <c r="A28" s="151" t="s">
        <v>237</v>
      </c>
      <c r="B28" s="4" t="s">
        <v>418</v>
      </c>
      <c r="C28" s="118"/>
      <c r="D28" s="4" t="s">
        <v>240</v>
      </c>
      <c r="E28" s="5" t="s">
        <v>123</v>
      </c>
      <c r="F28" s="69" t="s">
        <v>221</v>
      </c>
      <c r="G28" s="68"/>
      <c r="H28" s="69" t="s">
        <v>221</v>
      </c>
      <c r="I28" s="68"/>
      <c r="J28" s="69"/>
      <c r="K28" s="5" t="s">
        <v>553</v>
      </c>
      <c r="L28" s="106">
        <v>42.5</v>
      </c>
      <c r="M28" s="5" t="s">
        <v>93</v>
      </c>
      <c r="N28" s="119" t="s">
        <v>538</v>
      </c>
      <c r="O28" s="115"/>
    </row>
    <row r="29" spans="1:15" s="113" customFormat="1" ht="15.75" thickBot="1" x14ac:dyDescent="0.3">
      <c r="A29" s="3" t="s">
        <v>238</v>
      </c>
      <c r="B29" s="4" t="s">
        <v>239</v>
      </c>
      <c r="C29" s="118"/>
      <c r="D29" s="4" t="s">
        <v>240</v>
      </c>
      <c r="E29" s="5" t="s">
        <v>123</v>
      </c>
      <c r="F29" s="69" t="s">
        <v>221</v>
      </c>
      <c r="G29" s="68"/>
      <c r="H29" s="69"/>
      <c r="I29" s="68"/>
      <c r="J29" s="69"/>
      <c r="K29" s="5" t="s">
        <v>214</v>
      </c>
      <c r="L29" s="106">
        <v>310</v>
      </c>
      <c r="M29" s="5" t="s">
        <v>93</v>
      </c>
      <c r="N29" s="119" t="s">
        <v>212</v>
      </c>
      <c r="O29" s="115" t="s">
        <v>501</v>
      </c>
    </row>
    <row r="30" spans="1:15" s="113" customFormat="1" ht="15.75" thickBot="1" x14ac:dyDescent="0.3">
      <c r="A30" s="3" t="s">
        <v>441</v>
      </c>
      <c r="B30" s="4" t="s">
        <v>442</v>
      </c>
      <c r="C30" s="118"/>
      <c r="D30" s="4" t="s">
        <v>212</v>
      </c>
      <c r="E30" s="5" t="s">
        <v>123</v>
      </c>
      <c r="F30" s="69"/>
      <c r="G30" s="68"/>
      <c r="H30" s="69"/>
      <c r="I30" s="68"/>
      <c r="J30" s="69"/>
      <c r="K30" s="5" t="s">
        <v>214</v>
      </c>
      <c r="L30" s="106"/>
      <c r="M30" s="5" t="s">
        <v>212</v>
      </c>
      <c r="N30" s="119" t="s">
        <v>212</v>
      </c>
      <c r="O30" s="115"/>
    </row>
    <row r="31" spans="1:15" s="113" customFormat="1" ht="23.25" thickBot="1" x14ac:dyDescent="0.3">
      <c r="A31" s="151" t="s">
        <v>443</v>
      </c>
      <c r="B31" s="4" t="s">
        <v>502</v>
      </c>
      <c r="C31" s="118" t="s">
        <v>513</v>
      </c>
      <c r="D31" s="4" t="s">
        <v>196</v>
      </c>
      <c r="E31" s="5" t="s">
        <v>197</v>
      </c>
      <c r="F31" s="69" t="s">
        <v>221</v>
      </c>
      <c r="G31" s="68" t="s">
        <v>221</v>
      </c>
      <c r="H31" s="69" t="s">
        <v>221</v>
      </c>
      <c r="I31" s="68" t="s">
        <v>221</v>
      </c>
      <c r="J31" s="69" t="s">
        <v>221</v>
      </c>
      <c r="K31" s="5" t="s">
        <v>231</v>
      </c>
      <c r="L31" s="106">
        <v>453</v>
      </c>
      <c r="M31" s="5" t="s">
        <v>93</v>
      </c>
      <c r="N31" s="119" t="s">
        <v>555</v>
      </c>
      <c r="O31" s="115"/>
    </row>
    <row r="32" spans="1:15" s="113" customFormat="1" ht="15.75" thickBot="1" x14ac:dyDescent="0.3">
      <c r="A32" s="3" t="s">
        <v>241</v>
      </c>
      <c r="B32" s="4" t="s">
        <v>212</v>
      </c>
      <c r="C32" s="118" t="s">
        <v>514</v>
      </c>
      <c r="D32" s="4" t="s">
        <v>415</v>
      </c>
      <c r="E32" s="5" t="s">
        <v>123</v>
      </c>
      <c r="F32" s="69" t="s">
        <v>221</v>
      </c>
      <c r="G32" s="68"/>
      <c r="H32" s="69"/>
      <c r="I32" s="68"/>
      <c r="J32" s="69"/>
      <c r="K32" s="5" t="s">
        <v>214</v>
      </c>
      <c r="L32" s="106"/>
      <c r="M32" s="5" t="s">
        <v>222</v>
      </c>
      <c r="N32" s="119" t="s">
        <v>212</v>
      </c>
      <c r="O32" s="115"/>
    </row>
    <row r="33" spans="1:16" s="113" customFormat="1" ht="15.75" thickBot="1" x14ac:dyDescent="0.3">
      <c r="A33" s="151" t="s">
        <v>242</v>
      </c>
      <c r="B33" s="4" t="s">
        <v>430</v>
      </c>
      <c r="C33" s="118" t="s">
        <v>243</v>
      </c>
      <c r="D33" s="4" t="s">
        <v>467</v>
      </c>
      <c r="E33" s="5" t="s">
        <v>123</v>
      </c>
      <c r="F33" s="69" t="s">
        <v>221</v>
      </c>
      <c r="G33" s="68" t="s">
        <v>221</v>
      </c>
      <c r="H33" s="69"/>
      <c r="I33" s="68" t="s">
        <v>221</v>
      </c>
      <c r="J33" s="69" t="s">
        <v>221</v>
      </c>
      <c r="K33" s="5" t="s">
        <v>553</v>
      </c>
      <c r="L33" s="106">
        <v>110</v>
      </c>
      <c r="M33" s="5" t="s">
        <v>93</v>
      </c>
      <c r="N33" s="119" t="s">
        <v>538</v>
      </c>
      <c r="O33" s="116" t="s">
        <v>444</v>
      </c>
    </row>
    <row r="34" spans="1:16" s="113" customFormat="1" ht="15.75" thickBot="1" x14ac:dyDescent="0.3">
      <c r="A34" s="151" t="s">
        <v>445</v>
      </c>
      <c r="B34" s="4" t="s">
        <v>596</v>
      </c>
      <c r="C34" s="118" t="s">
        <v>515</v>
      </c>
      <c r="D34" s="4" t="s">
        <v>415</v>
      </c>
      <c r="E34" s="5" t="s">
        <v>123</v>
      </c>
      <c r="F34" s="69" t="s">
        <v>221</v>
      </c>
      <c r="G34" s="68" t="s">
        <v>221</v>
      </c>
      <c r="H34" s="69"/>
      <c r="I34" s="68" t="s">
        <v>221</v>
      </c>
      <c r="J34" s="69" t="s">
        <v>221</v>
      </c>
      <c r="K34" s="5" t="s">
        <v>231</v>
      </c>
      <c r="L34" s="106">
        <v>167.5</v>
      </c>
      <c r="M34" s="5" t="s">
        <v>93</v>
      </c>
      <c r="N34" s="119" t="s">
        <v>537</v>
      </c>
      <c r="O34" s="115"/>
    </row>
    <row r="35" spans="1:16" s="113" customFormat="1" ht="15.75" thickBot="1" x14ac:dyDescent="0.3">
      <c r="A35" s="151" t="s">
        <v>503</v>
      </c>
      <c r="B35" s="4" t="s">
        <v>504</v>
      </c>
      <c r="C35" s="118" t="s">
        <v>516</v>
      </c>
      <c r="D35" s="4" t="s">
        <v>467</v>
      </c>
      <c r="E35" s="5" t="s">
        <v>123</v>
      </c>
      <c r="F35" s="69" t="s">
        <v>221</v>
      </c>
      <c r="G35" s="68" t="s">
        <v>221</v>
      </c>
      <c r="H35" s="69" t="s">
        <v>221</v>
      </c>
      <c r="I35" s="68" t="s">
        <v>221</v>
      </c>
      <c r="J35" s="69" t="s">
        <v>221</v>
      </c>
      <c r="K35" s="5" t="s">
        <v>231</v>
      </c>
      <c r="L35" s="106">
        <v>7.2</v>
      </c>
      <c r="M35" s="5" t="s">
        <v>222</v>
      </c>
      <c r="N35" s="119" t="s">
        <v>554</v>
      </c>
      <c r="O35" s="115"/>
      <c r="P35" s="135"/>
    </row>
    <row r="36" spans="1:16" s="113" customFormat="1" ht="15.75" thickBot="1" x14ac:dyDescent="0.3">
      <c r="A36" s="3" t="s">
        <v>446</v>
      </c>
      <c r="B36" s="4" t="s">
        <v>447</v>
      </c>
      <c r="C36" s="118"/>
      <c r="D36" s="4" t="s">
        <v>240</v>
      </c>
      <c r="E36" s="5" t="s">
        <v>123</v>
      </c>
      <c r="F36" s="69"/>
      <c r="G36" s="68"/>
      <c r="H36" s="69"/>
      <c r="I36" s="68"/>
      <c r="J36" s="69"/>
      <c r="K36" s="5" t="s">
        <v>214</v>
      </c>
      <c r="L36" s="106">
        <v>100</v>
      </c>
      <c r="M36" s="5" t="s">
        <v>93</v>
      </c>
      <c r="N36" s="119" t="s">
        <v>212</v>
      </c>
      <c r="O36" s="115" t="s">
        <v>448</v>
      </c>
    </row>
    <row r="37" spans="1:16" s="113" customFormat="1" ht="15.75" thickBot="1" x14ac:dyDescent="0.3">
      <c r="A37" s="3" t="s">
        <v>244</v>
      </c>
      <c r="B37" s="4" t="s">
        <v>228</v>
      </c>
      <c r="C37" s="118"/>
      <c r="D37" s="4" t="s">
        <v>415</v>
      </c>
      <c r="E37" s="5" t="s">
        <v>123</v>
      </c>
      <c r="F37" s="69"/>
      <c r="G37" s="68"/>
      <c r="H37" s="69"/>
      <c r="I37" s="68"/>
      <c r="J37" s="69"/>
      <c r="K37" s="5" t="s">
        <v>214</v>
      </c>
      <c r="L37" s="106">
        <v>68</v>
      </c>
      <c r="M37" s="5" t="s">
        <v>93</v>
      </c>
      <c r="N37" s="119" t="s">
        <v>538</v>
      </c>
      <c r="O37" s="115" t="s">
        <v>505</v>
      </c>
    </row>
    <row r="38" spans="1:16" s="113" customFormat="1" ht="15.75" thickBot="1" x14ac:dyDescent="0.3">
      <c r="A38" s="3" t="s">
        <v>245</v>
      </c>
      <c r="B38" s="4" t="s">
        <v>220</v>
      </c>
      <c r="C38" s="118" t="s">
        <v>517</v>
      </c>
      <c r="D38" s="4" t="s">
        <v>196</v>
      </c>
      <c r="E38" s="5" t="s">
        <v>20</v>
      </c>
      <c r="F38" s="69"/>
      <c r="G38" s="68"/>
      <c r="H38" s="69"/>
      <c r="I38" s="68"/>
      <c r="J38" s="69"/>
      <c r="K38" s="5" t="s">
        <v>214</v>
      </c>
      <c r="L38" s="106"/>
      <c r="M38" s="5" t="s">
        <v>93</v>
      </c>
      <c r="N38" s="119" t="s">
        <v>212</v>
      </c>
      <c r="O38" s="115"/>
    </row>
    <row r="39" spans="1:16" s="113" customFormat="1" ht="15.75" thickBot="1" x14ac:dyDescent="0.3">
      <c r="A39" s="151" t="s">
        <v>94</v>
      </c>
      <c r="B39" s="4" t="s">
        <v>597</v>
      </c>
      <c r="C39" s="118" t="s">
        <v>494</v>
      </c>
      <c r="D39" s="4" t="s">
        <v>415</v>
      </c>
      <c r="E39" s="5" t="s">
        <v>123</v>
      </c>
      <c r="F39" s="69" t="s">
        <v>221</v>
      </c>
      <c r="G39" s="68" t="s">
        <v>221</v>
      </c>
      <c r="H39" s="69" t="s">
        <v>221</v>
      </c>
      <c r="I39" s="68" t="s">
        <v>221</v>
      </c>
      <c r="J39" s="69" t="s">
        <v>221</v>
      </c>
      <c r="K39" s="5" t="s">
        <v>231</v>
      </c>
      <c r="L39" s="106">
        <v>57.5</v>
      </c>
      <c r="M39" s="5" t="s">
        <v>93</v>
      </c>
      <c r="N39" s="119" t="s">
        <v>539</v>
      </c>
      <c r="O39" s="116"/>
    </row>
    <row r="40" spans="1:16" s="113" customFormat="1" ht="15.75" thickBot="1" x14ac:dyDescent="0.3">
      <c r="A40" s="151" t="s">
        <v>449</v>
      </c>
      <c r="B40" s="4" t="s">
        <v>596</v>
      </c>
      <c r="C40" s="118" t="s">
        <v>518</v>
      </c>
      <c r="D40" s="4" t="s">
        <v>415</v>
      </c>
      <c r="E40" s="5" t="s">
        <v>123</v>
      </c>
      <c r="F40" s="69" t="s">
        <v>221</v>
      </c>
      <c r="G40" s="68" t="s">
        <v>221</v>
      </c>
      <c r="H40" s="69"/>
      <c r="I40" s="68" t="s">
        <v>221</v>
      </c>
      <c r="J40" s="69" t="s">
        <v>221</v>
      </c>
      <c r="K40" s="5" t="s">
        <v>231</v>
      </c>
      <c r="L40" s="4">
        <v>57.5</v>
      </c>
      <c r="M40" s="5" t="s">
        <v>93</v>
      </c>
      <c r="N40" s="119" t="s">
        <v>540</v>
      </c>
      <c r="O40" s="115"/>
    </row>
    <row r="41" spans="1:16" s="113" customFormat="1" ht="15.75" thickBot="1" x14ac:dyDescent="0.3">
      <c r="A41" s="3" t="s">
        <v>246</v>
      </c>
      <c r="B41" s="4" t="s">
        <v>418</v>
      </c>
      <c r="C41" s="118" t="s">
        <v>519</v>
      </c>
      <c r="D41" s="4" t="s">
        <v>196</v>
      </c>
      <c r="E41" s="5" t="s">
        <v>197</v>
      </c>
      <c r="F41" s="69"/>
      <c r="G41" s="68"/>
      <c r="H41" s="69"/>
      <c r="I41" s="68"/>
      <c r="J41" s="69"/>
      <c r="K41" s="5" t="s">
        <v>214</v>
      </c>
      <c r="L41" s="106">
        <v>62</v>
      </c>
      <c r="M41" s="5" t="s">
        <v>93</v>
      </c>
      <c r="N41" s="119" t="s">
        <v>212</v>
      </c>
      <c r="O41" s="115"/>
    </row>
    <row r="42" spans="1:16" s="113" customFormat="1" ht="15.75" thickBot="1" x14ac:dyDescent="0.3">
      <c r="A42" s="3" t="s">
        <v>450</v>
      </c>
      <c r="B42" s="4" t="s">
        <v>420</v>
      </c>
      <c r="C42" s="118"/>
      <c r="D42" s="4" t="s">
        <v>240</v>
      </c>
      <c r="E42" s="5" t="s">
        <v>123</v>
      </c>
      <c r="F42" s="69" t="s">
        <v>221</v>
      </c>
      <c r="G42" s="68"/>
      <c r="H42" s="69"/>
      <c r="I42" s="68" t="s">
        <v>221</v>
      </c>
      <c r="J42" s="69" t="s">
        <v>221</v>
      </c>
      <c r="K42" s="5" t="s">
        <v>247</v>
      </c>
      <c r="L42" s="106">
        <v>18</v>
      </c>
      <c r="M42" s="5" t="s">
        <v>222</v>
      </c>
      <c r="N42" s="119" t="s">
        <v>541</v>
      </c>
      <c r="O42" s="115"/>
    </row>
    <row r="43" spans="1:16" s="113" customFormat="1" ht="15.75" thickBot="1" x14ac:dyDescent="0.3">
      <c r="A43" s="3" t="s">
        <v>451</v>
      </c>
      <c r="B43" s="4" t="s">
        <v>212</v>
      </c>
      <c r="C43" s="118"/>
      <c r="D43" s="4" t="s">
        <v>212</v>
      </c>
      <c r="E43" s="5" t="s">
        <v>123</v>
      </c>
      <c r="F43" s="69"/>
      <c r="G43" s="68"/>
      <c r="H43" s="69"/>
      <c r="I43" s="68"/>
      <c r="J43" s="69"/>
      <c r="K43" s="5" t="s">
        <v>214</v>
      </c>
      <c r="L43" s="106">
        <v>50</v>
      </c>
      <c r="M43" s="5" t="s">
        <v>212</v>
      </c>
      <c r="N43" s="119" t="s">
        <v>212</v>
      </c>
      <c r="O43" s="115"/>
    </row>
    <row r="44" spans="1:16" s="113" customFormat="1" ht="15.75" thickBot="1" x14ac:dyDescent="0.3">
      <c r="A44" s="151" t="s">
        <v>452</v>
      </c>
      <c r="B44" s="4" t="s">
        <v>506</v>
      </c>
      <c r="C44" s="118" t="s">
        <v>518</v>
      </c>
      <c r="D44" s="4" t="s">
        <v>196</v>
      </c>
      <c r="E44" s="5" t="s">
        <v>197</v>
      </c>
      <c r="F44" s="69" t="s">
        <v>221</v>
      </c>
      <c r="G44" s="68" t="s">
        <v>221</v>
      </c>
      <c r="H44" s="69" t="s">
        <v>221</v>
      </c>
      <c r="I44" s="68" t="s">
        <v>221</v>
      </c>
      <c r="J44" s="69" t="s">
        <v>221</v>
      </c>
      <c r="K44" s="5" t="s">
        <v>231</v>
      </c>
      <c r="L44" s="4">
        <v>43.2</v>
      </c>
      <c r="M44" s="5" t="s">
        <v>93</v>
      </c>
      <c r="N44" s="119" t="s">
        <v>556</v>
      </c>
      <c r="O44" s="115"/>
    </row>
    <row r="45" spans="1:16" s="120" customFormat="1" ht="15.75" thickBot="1" x14ac:dyDescent="0.3">
      <c r="A45" s="151" t="s">
        <v>452</v>
      </c>
      <c r="B45" s="4" t="s">
        <v>506</v>
      </c>
      <c r="C45" s="118" t="s">
        <v>518</v>
      </c>
      <c r="D45" s="4" t="s">
        <v>415</v>
      </c>
      <c r="E45" s="5" t="s">
        <v>123</v>
      </c>
      <c r="F45" s="69" t="s">
        <v>221</v>
      </c>
      <c r="G45" s="68" t="s">
        <v>221</v>
      </c>
      <c r="H45" s="69" t="s">
        <v>221</v>
      </c>
      <c r="I45" s="68" t="s">
        <v>221</v>
      </c>
      <c r="J45" s="69" t="s">
        <v>221</v>
      </c>
      <c r="K45" s="5" t="s">
        <v>231</v>
      </c>
      <c r="L45" s="106">
        <v>15</v>
      </c>
      <c r="M45" s="5" t="s">
        <v>93</v>
      </c>
      <c r="N45" s="119" t="s">
        <v>556</v>
      </c>
      <c r="O45" s="115"/>
    </row>
    <row r="46" spans="1:16" s="120" customFormat="1" ht="15.75" thickBot="1" x14ac:dyDescent="0.3">
      <c r="A46" s="151" t="s">
        <v>452</v>
      </c>
      <c r="B46" s="4" t="s">
        <v>506</v>
      </c>
      <c r="C46" s="118" t="s">
        <v>518</v>
      </c>
      <c r="D46" s="4" t="s">
        <v>437</v>
      </c>
      <c r="E46" s="5" t="s">
        <v>438</v>
      </c>
      <c r="F46" s="69" t="s">
        <v>221</v>
      </c>
      <c r="G46" s="68" t="s">
        <v>221</v>
      </c>
      <c r="H46" s="69" t="s">
        <v>221</v>
      </c>
      <c r="I46" s="68" t="s">
        <v>221</v>
      </c>
      <c r="J46" s="69" t="s">
        <v>221</v>
      </c>
      <c r="K46" s="5" t="s">
        <v>231</v>
      </c>
      <c r="L46" s="106">
        <v>2</v>
      </c>
      <c r="M46" s="5" t="s">
        <v>93</v>
      </c>
      <c r="N46" s="119" t="s">
        <v>556</v>
      </c>
      <c r="O46" s="115"/>
    </row>
    <row r="47" spans="1:16" s="113" customFormat="1" ht="15.75" thickBot="1" x14ac:dyDescent="0.3">
      <c r="A47" s="3" t="s">
        <v>507</v>
      </c>
      <c r="B47" s="4" t="s">
        <v>508</v>
      </c>
      <c r="C47" s="118" t="s">
        <v>243</v>
      </c>
      <c r="D47" s="4" t="s">
        <v>196</v>
      </c>
      <c r="E47" s="5" t="s">
        <v>197</v>
      </c>
      <c r="F47" s="69"/>
      <c r="G47" s="68"/>
      <c r="H47" s="69"/>
      <c r="I47" s="68"/>
      <c r="J47" s="69"/>
      <c r="K47" s="5" t="s">
        <v>214</v>
      </c>
      <c r="L47" s="106">
        <v>1500</v>
      </c>
      <c r="M47" s="5" t="s">
        <v>93</v>
      </c>
      <c r="N47" s="119" t="s">
        <v>212</v>
      </c>
      <c r="O47" s="115"/>
    </row>
    <row r="48" spans="1:16" s="113" customFormat="1" ht="23.25" thickBot="1" x14ac:dyDescent="0.3">
      <c r="A48" s="3" t="s">
        <v>248</v>
      </c>
      <c r="B48" s="4" t="s">
        <v>249</v>
      </c>
      <c r="C48" s="118" t="s">
        <v>520</v>
      </c>
      <c r="D48" s="4" t="s">
        <v>79</v>
      </c>
      <c r="E48" s="5" t="s">
        <v>20</v>
      </c>
      <c r="F48" s="69" t="s">
        <v>221</v>
      </c>
      <c r="G48" s="68"/>
      <c r="H48" s="69"/>
      <c r="I48" s="68"/>
      <c r="J48" s="69"/>
      <c r="K48" s="5" t="s">
        <v>247</v>
      </c>
      <c r="L48" s="106">
        <v>250</v>
      </c>
      <c r="M48" s="5" t="s">
        <v>14</v>
      </c>
      <c r="N48" s="119" t="s">
        <v>212</v>
      </c>
      <c r="O48" s="138" t="s">
        <v>561</v>
      </c>
    </row>
    <row r="49" spans="1:15" s="113" customFormat="1" ht="23.25" thickBot="1" x14ac:dyDescent="0.3">
      <c r="A49" s="151" t="s">
        <v>250</v>
      </c>
      <c r="B49" s="4" t="s">
        <v>249</v>
      </c>
      <c r="C49" s="118" t="s">
        <v>521</v>
      </c>
      <c r="D49" s="4" t="s">
        <v>240</v>
      </c>
      <c r="E49" s="5" t="s">
        <v>123</v>
      </c>
      <c r="F49" s="69" t="s">
        <v>221</v>
      </c>
      <c r="G49" s="68" t="s">
        <v>221</v>
      </c>
      <c r="H49" s="69" t="s">
        <v>221</v>
      </c>
      <c r="I49" s="68" t="s">
        <v>221</v>
      </c>
      <c r="J49" s="69" t="s">
        <v>221</v>
      </c>
      <c r="K49" s="5" t="s">
        <v>231</v>
      </c>
      <c r="L49" s="106">
        <v>50</v>
      </c>
      <c r="M49" s="5" t="s">
        <v>93</v>
      </c>
      <c r="N49" s="119" t="s">
        <v>554</v>
      </c>
      <c r="O49" s="115" t="s">
        <v>406</v>
      </c>
    </row>
    <row r="50" spans="1:15" s="113" customFormat="1" ht="15.75" thickBot="1" x14ac:dyDescent="0.3">
      <c r="A50" s="3" t="s">
        <v>251</v>
      </c>
      <c r="B50" s="4" t="s">
        <v>249</v>
      </c>
      <c r="C50" s="118" t="s">
        <v>522</v>
      </c>
      <c r="D50" s="4" t="s">
        <v>415</v>
      </c>
      <c r="E50" s="5" t="s">
        <v>123</v>
      </c>
      <c r="F50" s="69"/>
      <c r="G50" s="68"/>
      <c r="H50" s="69"/>
      <c r="I50" s="68"/>
      <c r="J50" s="69"/>
      <c r="K50" s="5" t="s">
        <v>214</v>
      </c>
      <c r="L50" s="106">
        <v>270</v>
      </c>
      <c r="M50" s="5" t="s">
        <v>93</v>
      </c>
      <c r="N50" s="119" t="s">
        <v>212</v>
      </c>
      <c r="O50" s="116"/>
    </row>
    <row r="51" spans="1:15" s="113" customFormat="1" ht="15.75" thickBot="1" x14ac:dyDescent="0.3">
      <c r="A51" s="3" t="s">
        <v>252</v>
      </c>
      <c r="B51" s="4" t="s">
        <v>228</v>
      </c>
      <c r="C51" s="118"/>
      <c r="D51" s="4" t="s">
        <v>240</v>
      </c>
      <c r="E51" s="5" t="s">
        <v>123</v>
      </c>
      <c r="F51" s="69"/>
      <c r="G51" s="68"/>
      <c r="H51" s="69"/>
      <c r="I51" s="68"/>
      <c r="J51" s="69"/>
      <c r="K51" s="5" t="s">
        <v>214</v>
      </c>
      <c r="L51" s="106">
        <v>55</v>
      </c>
      <c r="M51" s="5" t="s">
        <v>93</v>
      </c>
      <c r="N51" s="119" t="s">
        <v>212</v>
      </c>
      <c r="O51" s="115"/>
    </row>
    <row r="52" spans="1:15" s="113" customFormat="1" ht="15.75" thickBot="1" x14ac:dyDescent="0.3">
      <c r="A52" s="151" t="s">
        <v>253</v>
      </c>
      <c r="B52" s="4" t="s">
        <v>254</v>
      </c>
      <c r="C52" s="118"/>
      <c r="D52" s="4" t="s">
        <v>156</v>
      </c>
      <c r="E52" s="5" t="s">
        <v>20</v>
      </c>
      <c r="F52" s="69" t="s">
        <v>221</v>
      </c>
      <c r="G52" s="68" t="s">
        <v>221</v>
      </c>
      <c r="H52" s="69" t="s">
        <v>221</v>
      </c>
      <c r="I52" s="68" t="s">
        <v>221</v>
      </c>
      <c r="J52" s="69" t="s">
        <v>221</v>
      </c>
      <c r="K52" s="5" t="s">
        <v>231</v>
      </c>
      <c r="L52" s="4">
        <v>4.3</v>
      </c>
      <c r="M52" s="5" t="s">
        <v>222</v>
      </c>
      <c r="N52" s="119" t="s">
        <v>542</v>
      </c>
      <c r="O52" s="115"/>
    </row>
    <row r="53" spans="1:15" s="113" customFormat="1" ht="15.75" thickBot="1" x14ac:dyDescent="0.3">
      <c r="A53" s="3" t="s">
        <v>453</v>
      </c>
      <c r="B53" s="4" t="s">
        <v>454</v>
      </c>
      <c r="C53" s="118" t="s">
        <v>243</v>
      </c>
      <c r="D53" s="4" t="s">
        <v>415</v>
      </c>
      <c r="E53" s="5" t="s">
        <v>286</v>
      </c>
      <c r="F53" s="69" t="s">
        <v>221</v>
      </c>
      <c r="G53" s="68"/>
      <c r="H53" s="69"/>
      <c r="I53" s="68"/>
      <c r="J53" s="69"/>
      <c r="K53" s="5" t="s">
        <v>214</v>
      </c>
      <c r="L53" s="106">
        <v>20</v>
      </c>
      <c r="M53" s="5" t="s">
        <v>222</v>
      </c>
      <c r="N53" s="119" t="s">
        <v>212</v>
      </c>
      <c r="O53" s="116"/>
    </row>
    <row r="54" spans="1:15" s="113" customFormat="1" ht="15.75" thickBot="1" x14ac:dyDescent="0.3">
      <c r="A54" s="151" t="s">
        <v>95</v>
      </c>
      <c r="B54" s="4" t="s">
        <v>400</v>
      </c>
      <c r="C54" s="118" t="s">
        <v>518</v>
      </c>
      <c r="D54" s="4" t="s">
        <v>240</v>
      </c>
      <c r="E54" s="5" t="s">
        <v>123</v>
      </c>
      <c r="F54" s="69" t="s">
        <v>221</v>
      </c>
      <c r="G54" s="68" t="s">
        <v>221</v>
      </c>
      <c r="H54" s="69" t="s">
        <v>221</v>
      </c>
      <c r="I54" s="68" t="s">
        <v>221</v>
      </c>
      <c r="J54" s="69" t="s">
        <v>221</v>
      </c>
      <c r="K54" s="5" t="s">
        <v>231</v>
      </c>
      <c r="L54" s="106">
        <v>12.5</v>
      </c>
      <c r="M54" s="5" t="s">
        <v>222</v>
      </c>
      <c r="N54" s="119" t="s">
        <v>557</v>
      </c>
      <c r="O54" s="115"/>
    </row>
    <row r="55" spans="1:15" s="113" customFormat="1" ht="15.75" thickBot="1" x14ac:dyDescent="0.3">
      <c r="A55" s="3" t="s">
        <v>455</v>
      </c>
      <c r="B55" s="4" t="s">
        <v>456</v>
      </c>
      <c r="C55" s="118" t="s">
        <v>523</v>
      </c>
      <c r="D55" s="4" t="s">
        <v>196</v>
      </c>
      <c r="E55" s="5" t="s">
        <v>197</v>
      </c>
      <c r="F55" s="69"/>
      <c r="G55" s="68"/>
      <c r="H55" s="69"/>
      <c r="I55" s="68"/>
      <c r="J55" s="69"/>
      <c r="K55" s="5" t="s">
        <v>214</v>
      </c>
      <c r="L55" s="106">
        <v>104.4</v>
      </c>
      <c r="M55" s="5" t="s">
        <v>93</v>
      </c>
      <c r="N55" s="119" t="s">
        <v>212</v>
      </c>
      <c r="O55" s="115"/>
    </row>
    <row r="56" spans="1:15" s="113" customFormat="1" ht="15.75" thickBot="1" x14ac:dyDescent="0.3">
      <c r="A56" s="151" t="s">
        <v>255</v>
      </c>
      <c r="B56" s="4" t="s">
        <v>218</v>
      </c>
      <c r="C56" s="118"/>
      <c r="D56" s="4" t="s">
        <v>416</v>
      </c>
      <c r="E56" s="5" t="s">
        <v>123</v>
      </c>
      <c r="F56" s="69"/>
      <c r="G56" s="68"/>
      <c r="H56" s="69"/>
      <c r="I56" s="68"/>
      <c r="J56" s="69"/>
      <c r="K56" s="5" t="s">
        <v>553</v>
      </c>
      <c r="L56" s="4">
        <v>100</v>
      </c>
      <c r="M56" s="5" t="s">
        <v>93</v>
      </c>
      <c r="N56" s="119" t="s">
        <v>538</v>
      </c>
      <c r="O56" s="115"/>
    </row>
    <row r="57" spans="1:15" s="157" customFormat="1" ht="15.75" thickBot="1" x14ac:dyDescent="0.3">
      <c r="A57" s="3" t="s">
        <v>605</v>
      </c>
      <c r="B57" s="4" t="s">
        <v>606</v>
      </c>
      <c r="C57" s="118" t="s">
        <v>603</v>
      </c>
      <c r="D57" s="4" t="s">
        <v>12</v>
      </c>
      <c r="E57" s="5" t="s">
        <v>604</v>
      </c>
      <c r="F57" s="69"/>
      <c r="G57" s="68"/>
      <c r="H57" s="69"/>
      <c r="I57" s="68"/>
      <c r="J57" s="69"/>
      <c r="K57" s="5" t="s">
        <v>214</v>
      </c>
      <c r="L57" s="106">
        <v>1000</v>
      </c>
      <c r="M57" s="5" t="s">
        <v>14</v>
      </c>
      <c r="N57" s="119" t="s">
        <v>212</v>
      </c>
      <c r="O57" s="115"/>
    </row>
    <row r="58" spans="1:15" s="113" customFormat="1" ht="15.75" thickBot="1" x14ac:dyDescent="0.3">
      <c r="A58" s="151" t="s">
        <v>256</v>
      </c>
      <c r="B58" s="4" t="s">
        <v>404</v>
      </c>
      <c r="C58" s="118" t="s">
        <v>243</v>
      </c>
      <c r="D58" s="4" t="s">
        <v>415</v>
      </c>
      <c r="E58" s="5" t="s">
        <v>123</v>
      </c>
      <c r="F58" s="69" t="s">
        <v>221</v>
      </c>
      <c r="G58" s="68" t="s">
        <v>221</v>
      </c>
      <c r="H58" s="69" t="s">
        <v>221</v>
      </c>
      <c r="I58" s="68" t="s">
        <v>221</v>
      </c>
      <c r="J58" s="69" t="s">
        <v>221</v>
      </c>
      <c r="K58" s="5" t="s">
        <v>231</v>
      </c>
      <c r="L58" s="4">
        <v>15</v>
      </c>
      <c r="M58" s="5" t="s">
        <v>222</v>
      </c>
      <c r="N58" s="119" t="s">
        <v>558</v>
      </c>
      <c r="O58" s="115" t="s">
        <v>405</v>
      </c>
    </row>
    <row r="59" spans="1:15" s="113" customFormat="1" ht="15.75" thickBot="1" x14ac:dyDescent="0.3">
      <c r="A59" s="3" t="s">
        <v>458</v>
      </c>
      <c r="B59" s="4" t="s">
        <v>459</v>
      </c>
      <c r="C59" s="118" t="s">
        <v>243</v>
      </c>
      <c r="D59" s="4" t="s">
        <v>415</v>
      </c>
      <c r="E59" s="5" t="s">
        <v>123</v>
      </c>
      <c r="F59" s="69"/>
      <c r="G59" s="68"/>
      <c r="H59" s="69"/>
      <c r="I59" s="68"/>
      <c r="J59" s="69"/>
      <c r="K59" s="5" t="s">
        <v>214</v>
      </c>
      <c r="L59" s="106">
        <v>29.9</v>
      </c>
      <c r="M59" s="5" t="s">
        <v>222</v>
      </c>
      <c r="N59" s="119" t="s">
        <v>212</v>
      </c>
      <c r="O59" s="115"/>
    </row>
    <row r="60" spans="1:15" s="113" customFormat="1" ht="15.75" thickBot="1" x14ac:dyDescent="0.3">
      <c r="A60" s="3" t="s">
        <v>458</v>
      </c>
      <c r="B60" s="4" t="s">
        <v>423</v>
      </c>
      <c r="C60" s="118" t="s">
        <v>524</v>
      </c>
      <c r="D60" s="4" t="s">
        <v>415</v>
      </c>
      <c r="E60" s="5" t="s">
        <v>123</v>
      </c>
      <c r="F60" s="69"/>
      <c r="G60" s="68"/>
      <c r="H60" s="69"/>
      <c r="I60" s="68"/>
      <c r="J60" s="69"/>
      <c r="K60" s="5" t="s">
        <v>214</v>
      </c>
      <c r="L60" s="4">
        <v>32.5</v>
      </c>
      <c r="M60" s="5" t="s">
        <v>93</v>
      </c>
      <c r="N60" s="119" t="s">
        <v>212</v>
      </c>
      <c r="O60" s="115"/>
    </row>
    <row r="61" spans="1:15" s="113" customFormat="1" ht="15.75" thickBot="1" x14ac:dyDescent="0.3">
      <c r="A61" s="3" t="s">
        <v>257</v>
      </c>
      <c r="B61" s="4" t="s">
        <v>460</v>
      </c>
      <c r="C61" s="118" t="s">
        <v>525</v>
      </c>
      <c r="D61" s="4" t="s">
        <v>196</v>
      </c>
      <c r="E61" s="5" t="s">
        <v>197</v>
      </c>
      <c r="F61" s="69"/>
      <c r="G61" s="68"/>
      <c r="H61" s="69"/>
      <c r="I61" s="68"/>
      <c r="J61" s="69"/>
      <c r="K61" s="5" t="s">
        <v>214</v>
      </c>
      <c r="L61" s="106"/>
      <c r="M61" s="5" t="s">
        <v>93</v>
      </c>
      <c r="N61" s="119" t="s">
        <v>212</v>
      </c>
      <c r="O61" s="115"/>
    </row>
    <row r="62" spans="1:15" s="113" customFormat="1" ht="15.75" thickBot="1" x14ac:dyDescent="0.3">
      <c r="A62" s="3" t="s">
        <v>461</v>
      </c>
      <c r="B62" s="4" t="s">
        <v>419</v>
      </c>
      <c r="C62" s="118" t="s">
        <v>213</v>
      </c>
      <c r="D62" s="4" t="s">
        <v>415</v>
      </c>
      <c r="E62" s="5" t="s">
        <v>123</v>
      </c>
      <c r="F62" s="69" t="s">
        <v>221</v>
      </c>
      <c r="G62" s="68"/>
      <c r="H62" s="69"/>
      <c r="I62" s="68"/>
      <c r="J62" s="69"/>
      <c r="K62" s="5" t="s">
        <v>214</v>
      </c>
      <c r="L62" s="106">
        <v>600</v>
      </c>
      <c r="M62" s="5" t="s">
        <v>93</v>
      </c>
      <c r="N62" s="119" t="s">
        <v>212</v>
      </c>
      <c r="O62" s="115"/>
    </row>
    <row r="63" spans="1:15" s="113" customFormat="1" ht="15.75" thickBot="1" x14ac:dyDescent="0.3">
      <c r="A63" s="3" t="s">
        <v>258</v>
      </c>
      <c r="B63" s="4" t="s">
        <v>228</v>
      </c>
      <c r="C63" s="118"/>
      <c r="D63" s="4" t="s">
        <v>240</v>
      </c>
      <c r="E63" s="5" t="s">
        <v>123</v>
      </c>
      <c r="F63" s="69"/>
      <c r="G63" s="68"/>
      <c r="H63" s="69"/>
      <c r="I63" s="68"/>
      <c r="J63" s="69"/>
      <c r="K63" s="5" t="s">
        <v>214</v>
      </c>
      <c r="L63" s="106">
        <v>60</v>
      </c>
      <c r="M63" s="5" t="s">
        <v>93</v>
      </c>
      <c r="N63" s="119" t="s">
        <v>212</v>
      </c>
      <c r="O63" s="115"/>
    </row>
    <row r="64" spans="1:15" ht="15.75" thickBot="1" x14ac:dyDescent="0.3">
      <c r="A64" s="3" t="s">
        <v>259</v>
      </c>
      <c r="B64" s="4" t="s">
        <v>260</v>
      </c>
      <c r="C64" s="118" t="s">
        <v>243</v>
      </c>
      <c r="D64" s="4" t="s">
        <v>31</v>
      </c>
      <c r="E64" s="5" t="s">
        <v>261</v>
      </c>
      <c r="F64" s="69"/>
      <c r="G64" s="68"/>
      <c r="H64" s="69"/>
      <c r="I64" s="68"/>
      <c r="J64" s="69"/>
      <c r="K64" s="5" t="s">
        <v>214</v>
      </c>
      <c r="L64" s="106">
        <v>7.6</v>
      </c>
      <c r="M64" s="5" t="s">
        <v>222</v>
      </c>
      <c r="N64" s="119" t="s">
        <v>212</v>
      </c>
      <c r="O64" s="115"/>
    </row>
    <row r="65" spans="1:15" ht="15.75" thickBot="1" x14ac:dyDescent="0.3">
      <c r="A65" s="151" t="s">
        <v>464</v>
      </c>
      <c r="B65" s="4" t="s">
        <v>418</v>
      </c>
      <c r="C65" s="118" t="s">
        <v>549</v>
      </c>
      <c r="D65" s="4" t="s">
        <v>196</v>
      </c>
      <c r="E65" s="5" t="s">
        <v>197</v>
      </c>
      <c r="F65" s="69" t="s">
        <v>221</v>
      </c>
      <c r="G65" s="68" t="s">
        <v>221</v>
      </c>
      <c r="H65" s="69" t="s">
        <v>221</v>
      </c>
      <c r="I65" s="68" t="s">
        <v>221</v>
      </c>
      <c r="J65" s="69" t="s">
        <v>221</v>
      </c>
      <c r="K65" s="5" t="s">
        <v>231</v>
      </c>
      <c r="L65" s="4">
        <v>180.5</v>
      </c>
      <c r="M65" s="5" t="s">
        <v>93</v>
      </c>
      <c r="N65" s="119" t="s">
        <v>538</v>
      </c>
      <c r="O65" s="115" t="s">
        <v>465</v>
      </c>
    </row>
    <row r="66" spans="1:15" ht="23.25" thickBot="1" x14ac:dyDescent="0.3">
      <c r="A66" s="3" t="s">
        <v>466</v>
      </c>
      <c r="B66" s="4" t="s">
        <v>212</v>
      </c>
      <c r="C66" s="118"/>
      <c r="D66" s="4" t="s">
        <v>467</v>
      </c>
      <c r="E66" s="5" t="s">
        <v>123</v>
      </c>
      <c r="F66" s="69"/>
      <c r="G66" s="68"/>
      <c r="H66" s="69"/>
      <c r="I66" s="68"/>
      <c r="J66" s="69"/>
      <c r="K66" s="5" t="s">
        <v>214</v>
      </c>
      <c r="L66" s="106">
        <v>5</v>
      </c>
      <c r="M66" s="5" t="s">
        <v>222</v>
      </c>
      <c r="N66" s="119" t="s">
        <v>212</v>
      </c>
      <c r="O66" s="116" t="s">
        <v>509</v>
      </c>
    </row>
    <row r="67" spans="1:15" ht="15.75" thickBot="1" x14ac:dyDescent="0.3">
      <c r="A67" s="3" t="s">
        <v>262</v>
      </c>
      <c r="B67" s="4" t="s">
        <v>263</v>
      </c>
      <c r="C67" s="118" t="s">
        <v>526</v>
      </c>
      <c r="D67" s="4" t="s">
        <v>31</v>
      </c>
      <c r="E67" s="5" t="s">
        <v>148</v>
      </c>
      <c r="F67" s="69"/>
      <c r="G67" s="68"/>
      <c r="H67" s="69"/>
      <c r="I67" s="68"/>
      <c r="J67" s="69"/>
      <c r="K67" s="5" t="s">
        <v>214</v>
      </c>
      <c r="L67" s="106">
        <v>150</v>
      </c>
      <c r="M67" s="5" t="s">
        <v>14</v>
      </c>
      <c r="N67" s="119" t="s">
        <v>590</v>
      </c>
      <c r="O67" s="115" t="s">
        <v>469</v>
      </c>
    </row>
    <row r="68" spans="1:15" ht="15.75" thickBot="1" x14ac:dyDescent="0.3">
      <c r="A68" s="3" t="s">
        <v>264</v>
      </c>
      <c r="B68" s="4" t="s">
        <v>265</v>
      </c>
      <c r="C68" s="118" t="s">
        <v>243</v>
      </c>
      <c r="D68" s="4" t="s">
        <v>240</v>
      </c>
      <c r="E68" s="5" t="s">
        <v>123</v>
      </c>
      <c r="F68" s="69"/>
      <c r="G68" s="68"/>
      <c r="H68" s="69"/>
      <c r="I68" s="68"/>
      <c r="J68" s="69"/>
      <c r="K68" s="5" t="s">
        <v>214</v>
      </c>
      <c r="L68" s="4">
        <v>50</v>
      </c>
      <c r="M68" s="5" t="s">
        <v>93</v>
      </c>
      <c r="N68" s="119" t="s">
        <v>212</v>
      </c>
      <c r="O68" s="115" t="s">
        <v>470</v>
      </c>
    </row>
    <row r="69" spans="1:15" ht="15.75" thickBot="1" x14ac:dyDescent="0.3">
      <c r="A69" s="151" t="s">
        <v>471</v>
      </c>
      <c r="B69" s="4" t="s">
        <v>472</v>
      </c>
      <c r="C69" s="118" t="s">
        <v>243</v>
      </c>
      <c r="D69" s="4" t="s">
        <v>415</v>
      </c>
      <c r="E69" s="5" t="s">
        <v>123</v>
      </c>
      <c r="F69" s="69" t="s">
        <v>221</v>
      </c>
      <c r="G69" s="68" t="s">
        <v>221</v>
      </c>
      <c r="H69" s="69" t="s">
        <v>221</v>
      </c>
      <c r="I69" s="68" t="s">
        <v>221</v>
      </c>
      <c r="J69" s="69" t="s">
        <v>221</v>
      </c>
      <c r="K69" s="5" t="s">
        <v>231</v>
      </c>
      <c r="L69" s="106">
        <v>25</v>
      </c>
      <c r="M69" s="5" t="s">
        <v>222</v>
      </c>
      <c r="N69" s="119" t="s">
        <v>537</v>
      </c>
      <c r="O69" s="115" t="s">
        <v>407</v>
      </c>
    </row>
    <row r="70" spans="1:15" ht="15.75" thickBot="1" x14ac:dyDescent="0.3">
      <c r="A70" s="3" t="s">
        <v>473</v>
      </c>
      <c r="B70" s="4" t="s">
        <v>474</v>
      </c>
      <c r="C70" s="118"/>
      <c r="D70" s="4" t="s">
        <v>415</v>
      </c>
      <c r="E70" s="5" t="s">
        <v>123</v>
      </c>
      <c r="F70" s="69" t="s">
        <v>221</v>
      </c>
      <c r="G70" s="68"/>
      <c r="H70" s="69"/>
      <c r="I70" s="68"/>
      <c r="J70" s="69"/>
      <c r="K70" s="5" t="s">
        <v>214</v>
      </c>
      <c r="L70" s="4">
        <v>55</v>
      </c>
      <c r="M70" s="5" t="s">
        <v>93</v>
      </c>
      <c r="N70" s="119" t="s">
        <v>212</v>
      </c>
      <c r="O70" s="115"/>
    </row>
    <row r="71" spans="1:15" ht="15.75" thickBot="1" x14ac:dyDescent="0.3">
      <c r="A71" s="3" t="s">
        <v>475</v>
      </c>
      <c r="B71" s="4" t="s">
        <v>423</v>
      </c>
      <c r="C71" s="118" t="s">
        <v>527</v>
      </c>
      <c r="D71" s="4" t="s">
        <v>415</v>
      </c>
      <c r="E71" s="5" t="s">
        <v>123</v>
      </c>
      <c r="F71" s="69"/>
      <c r="G71" s="68"/>
      <c r="H71" s="69"/>
      <c r="I71" s="68"/>
      <c r="J71" s="69"/>
      <c r="K71" s="5" t="s">
        <v>214</v>
      </c>
      <c r="L71" s="106">
        <v>350</v>
      </c>
      <c r="M71" s="5" t="s">
        <v>93</v>
      </c>
      <c r="N71" s="119" t="s">
        <v>212</v>
      </c>
      <c r="O71" s="115"/>
    </row>
    <row r="72" spans="1:15" ht="15.75" thickBot="1" x14ac:dyDescent="0.3">
      <c r="A72" s="3" t="s">
        <v>266</v>
      </c>
      <c r="B72" s="4" t="s">
        <v>228</v>
      </c>
      <c r="C72" s="118"/>
      <c r="D72" s="4" t="s">
        <v>240</v>
      </c>
      <c r="E72" s="5" t="s">
        <v>123</v>
      </c>
      <c r="F72" s="69"/>
      <c r="G72" s="68"/>
      <c r="H72" s="69"/>
      <c r="I72" s="68"/>
      <c r="J72" s="69"/>
      <c r="K72" s="5" t="s">
        <v>214</v>
      </c>
      <c r="L72" s="4">
        <v>110</v>
      </c>
      <c r="M72" s="5" t="s">
        <v>93</v>
      </c>
      <c r="N72" s="119" t="s">
        <v>212</v>
      </c>
      <c r="O72" s="115"/>
    </row>
    <row r="73" spans="1:15" ht="15.75" thickBot="1" x14ac:dyDescent="0.3">
      <c r="A73" s="151" t="s">
        <v>267</v>
      </c>
      <c r="B73" s="4" t="s">
        <v>268</v>
      </c>
      <c r="C73" s="118"/>
      <c r="D73" s="4" t="s">
        <v>415</v>
      </c>
      <c r="E73" s="5" t="s">
        <v>123</v>
      </c>
      <c r="F73" s="69"/>
      <c r="G73" s="68"/>
      <c r="H73" s="69" t="s">
        <v>221</v>
      </c>
      <c r="I73" s="68"/>
      <c r="J73" s="69"/>
      <c r="K73" s="5" t="s">
        <v>553</v>
      </c>
      <c r="L73" s="106">
        <v>116</v>
      </c>
      <c r="M73" s="5" t="s">
        <v>93</v>
      </c>
      <c r="N73" s="119" t="s">
        <v>559</v>
      </c>
      <c r="O73" s="115" t="s">
        <v>560</v>
      </c>
    </row>
    <row r="74" spans="1:15" ht="15.75" thickBot="1" x14ac:dyDescent="0.3">
      <c r="A74" s="151" t="s">
        <v>476</v>
      </c>
      <c r="B74" s="4" t="s">
        <v>477</v>
      </c>
      <c r="C74" s="118"/>
      <c r="D74" s="4" t="s">
        <v>240</v>
      </c>
      <c r="E74" s="5" t="s">
        <v>123</v>
      </c>
      <c r="F74" s="69"/>
      <c r="G74" s="68"/>
      <c r="H74" s="69"/>
      <c r="I74" s="68"/>
      <c r="J74" s="69"/>
      <c r="K74" s="5" t="s">
        <v>553</v>
      </c>
      <c r="L74" s="106">
        <v>65</v>
      </c>
      <c r="M74" s="5" t="s">
        <v>93</v>
      </c>
      <c r="N74" s="127" t="s">
        <v>559</v>
      </c>
      <c r="O74" s="115" t="s">
        <v>562</v>
      </c>
    </row>
    <row r="75" spans="1:15" ht="15.75" thickBot="1" x14ac:dyDescent="0.3">
      <c r="A75" s="3" t="s">
        <v>278</v>
      </c>
      <c r="B75" s="4" t="s">
        <v>160</v>
      </c>
      <c r="C75" s="118" t="s">
        <v>516</v>
      </c>
      <c r="D75" s="4" t="s">
        <v>31</v>
      </c>
      <c r="E75" s="5" t="s">
        <v>148</v>
      </c>
      <c r="F75" s="69" t="s">
        <v>221</v>
      </c>
      <c r="G75" s="68"/>
      <c r="H75" s="69"/>
      <c r="I75" s="68"/>
      <c r="J75" s="69"/>
      <c r="K75" s="5" t="s">
        <v>214</v>
      </c>
      <c r="L75" s="106">
        <v>32</v>
      </c>
      <c r="M75" s="5" t="s">
        <v>93</v>
      </c>
      <c r="N75" s="119" t="s">
        <v>212</v>
      </c>
      <c r="O75" s="115"/>
    </row>
    <row r="76" spans="1:15" ht="23.25" thickBot="1" x14ac:dyDescent="0.3">
      <c r="A76" s="151" t="s">
        <v>480</v>
      </c>
      <c r="B76" s="4" t="s">
        <v>269</v>
      </c>
      <c r="C76" s="118" t="s">
        <v>528</v>
      </c>
      <c r="D76" s="4" t="s">
        <v>240</v>
      </c>
      <c r="E76" s="5" t="s">
        <v>123</v>
      </c>
      <c r="F76" s="69" t="s">
        <v>221</v>
      </c>
      <c r="G76" s="68" t="s">
        <v>221</v>
      </c>
      <c r="H76" s="69"/>
      <c r="I76" s="68" t="s">
        <v>221</v>
      </c>
      <c r="J76" s="69" t="s">
        <v>221</v>
      </c>
      <c r="K76" s="5" t="s">
        <v>553</v>
      </c>
      <c r="L76" s="106">
        <v>125</v>
      </c>
      <c r="M76" s="5" t="s">
        <v>93</v>
      </c>
      <c r="N76" s="119" t="s">
        <v>544</v>
      </c>
      <c r="O76" s="115" t="s">
        <v>563</v>
      </c>
    </row>
    <row r="77" spans="1:15" ht="15.75" thickBot="1" x14ac:dyDescent="0.3">
      <c r="A77" s="3" t="s">
        <v>272</v>
      </c>
      <c r="B77" s="4" t="s">
        <v>228</v>
      </c>
      <c r="C77" s="118"/>
      <c r="D77" s="4" t="s">
        <v>240</v>
      </c>
      <c r="E77" s="5" t="s">
        <v>123</v>
      </c>
      <c r="F77" s="69"/>
      <c r="G77" s="68"/>
      <c r="H77" s="69"/>
      <c r="I77" s="68"/>
      <c r="J77" s="69"/>
      <c r="K77" s="5" t="s">
        <v>214</v>
      </c>
      <c r="L77" s="106">
        <v>100</v>
      </c>
      <c r="M77" s="5" t="s">
        <v>93</v>
      </c>
      <c r="N77" s="119" t="s">
        <v>212</v>
      </c>
      <c r="O77" s="116"/>
    </row>
    <row r="78" spans="1:15" ht="15.75" thickBot="1" x14ac:dyDescent="0.3">
      <c r="A78" s="151" t="s">
        <v>188</v>
      </c>
      <c r="B78" s="4" t="s">
        <v>160</v>
      </c>
      <c r="C78" s="118" t="s">
        <v>243</v>
      </c>
      <c r="D78" s="4" t="s">
        <v>31</v>
      </c>
      <c r="E78" s="5" t="s">
        <v>148</v>
      </c>
      <c r="F78" s="69" t="s">
        <v>221</v>
      </c>
      <c r="G78" s="68" t="s">
        <v>221</v>
      </c>
      <c r="H78" s="69"/>
      <c r="I78" s="68" t="s">
        <v>221</v>
      </c>
      <c r="J78" s="69" t="s">
        <v>221</v>
      </c>
      <c r="K78" s="5" t="s">
        <v>231</v>
      </c>
      <c r="L78" s="106">
        <v>24</v>
      </c>
      <c r="M78" s="5" t="s">
        <v>222</v>
      </c>
      <c r="N78" s="119" t="s">
        <v>543</v>
      </c>
      <c r="O78" s="115"/>
    </row>
    <row r="79" spans="1:15" ht="15.75" thickBot="1" x14ac:dyDescent="0.3">
      <c r="A79" s="3" t="s">
        <v>273</v>
      </c>
      <c r="B79" s="4" t="s">
        <v>274</v>
      </c>
      <c r="C79" s="118" t="s">
        <v>529</v>
      </c>
      <c r="D79" s="4" t="s">
        <v>240</v>
      </c>
      <c r="E79" s="5" t="s">
        <v>123</v>
      </c>
      <c r="F79" s="69" t="s">
        <v>221</v>
      </c>
      <c r="G79" s="68"/>
      <c r="H79" s="69" t="s">
        <v>221</v>
      </c>
      <c r="I79" s="68"/>
      <c r="J79" s="69" t="s">
        <v>221</v>
      </c>
      <c r="K79" s="5" t="s">
        <v>247</v>
      </c>
      <c r="L79" s="106">
        <v>52.5</v>
      </c>
      <c r="M79" s="5" t="s">
        <v>93</v>
      </c>
      <c r="N79" s="119" t="s">
        <v>539</v>
      </c>
      <c r="O79" s="115"/>
    </row>
    <row r="80" spans="1:15" ht="15.75" thickBot="1" x14ac:dyDescent="0.3">
      <c r="A80" s="3" t="s">
        <v>275</v>
      </c>
      <c r="B80" s="4" t="s">
        <v>233</v>
      </c>
      <c r="C80" s="118"/>
      <c r="D80" s="4" t="s">
        <v>416</v>
      </c>
      <c r="E80" s="5" t="s">
        <v>123</v>
      </c>
      <c r="F80" s="69"/>
      <c r="G80" s="68"/>
      <c r="H80" s="69"/>
      <c r="I80" s="68"/>
      <c r="J80" s="69"/>
      <c r="K80" s="5" t="s">
        <v>214</v>
      </c>
      <c r="L80" s="106"/>
      <c r="M80" s="5" t="s">
        <v>93</v>
      </c>
      <c r="N80" s="119" t="s">
        <v>212</v>
      </c>
      <c r="O80" s="115"/>
    </row>
    <row r="81" spans="1:15" ht="15.75" thickBot="1" x14ac:dyDescent="0.3">
      <c r="A81" s="3" t="s">
        <v>490</v>
      </c>
      <c r="B81" s="4" t="s">
        <v>419</v>
      </c>
      <c r="C81" s="118"/>
      <c r="D81" s="4" t="s">
        <v>415</v>
      </c>
      <c r="E81" s="5" t="s">
        <v>286</v>
      </c>
      <c r="F81" s="69" t="s">
        <v>221</v>
      </c>
      <c r="G81" s="68"/>
      <c r="H81" s="69"/>
      <c r="I81" s="68"/>
      <c r="J81" s="69"/>
      <c r="K81" s="5" t="s">
        <v>214</v>
      </c>
      <c r="L81" s="106">
        <v>1000</v>
      </c>
      <c r="M81" s="5" t="s">
        <v>93</v>
      </c>
      <c r="N81" s="119" t="s">
        <v>212</v>
      </c>
      <c r="O81" s="115"/>
    </row>
    <row r="82" spans="1:15" ht="15.75" thickBot="1" x14ac:dyDescent="0.3">
      <c r="A82" s="3" t="s">
        <v>491</v>
      </c>
      <c r="B82" s="4" t="s">
        <v>417</v>
      </c>
      <c r="C82" s="118"/>
      <c r="D82" s="4" t="s">
        <v>415</v>
      </c>
      <c r="E82" s="5" t="s">
        <v>123</v>
      </c>
      <c r="F82" s="69"/>
      <c r="G82" s="68"/>
      <c r="H82" s="69"/>
      <c r="I82" s="68"/>
      <c r="J82" s="69"/>
      <c r="K82" s="5" t="s">
        <v>214</v>
      </c>
      <c r="L82" s="4">
        <v>500</v>
      </c>
      <c r="M82" s="5" t="s">
        <v>93</v>
      </c>
      <c r="N82" s="119" t="s">
        <v>212</v>
      </c>
      <c r="O82" s="115"/>
    </row>
    <row r="83" spans="1:15" ht="15.75" thickBot="1" x14ac:dyDescent="0.3">
      <c r="A83" s="151" t="s">
        <v>492</v>
      </c>
      <c r="B83" s="4" t="s">
        <v>598</v>
      </c>
      <c r="C83" s="118" t="s">
        <v>494</v>
      </c>
      <c r="D83" s="4" t="s">
        <v>415</v>
      </c>
      <c r="E83" s="5" t="s">
        <v>123</v>
      </c>
      <c r="F83" s="69" t="s">
        <v>221</v>
      </c>
      <c r="G83" s="68" t="s">
        <v>221</v>
      </c>
      <c r="H83" s="69" t="s">
        <v>221</v>
      </c>
      <c r="I83" s="68" t="s">
        <v>221</v>
      </c>
      <c r="J83" s="69" t="s">
        <v>221</v>
      </c>
      <c r="K83" s="5" t="s">
        <v>231</v>
      </c>
      <c r="L83" s="106">
        <v>57.5</v>
      </c>
      <c r="M83" s="5" t="s">
        <v>93</v>
      </c>
      <c r="N83" s="119" t="s">
        <v>544</v>
      </c>
      <c r="O83" s="116"/>
    </row>
    <row r="84" spans="1:15" ht="15.75" thickBot="1" x14ac:dyDescent="0.3">
      <c r="A84" s="3" t="s">
        <v>276</v>
      </c>
      <c r="B84" s="4" t="s">
        <v>418</v>
      </c>
      <c r="C84" s="118"/>
      <c r="D84" s="4" t="s">
        <v>196</v>
      </c>
      <c r="E84" s="5" t="s">
        <v>197</v>
      </c>
      <c r="F84" s="69"/>
      <c r="G84" s="68"/>
      <c r="H84" s="69"/>
      <c r="I84" s="68"/>
      <c r="J84" s="69"/>
      <c r="K84" s="5" t="s">
        <v>214</v>
      </c>
      <c r="L84" s="106">
        <v>30</v>
      </c>
      <c r="M84" s="5" t="s">
        <v>222</v>
      </c>
      <c r="N84" s="119" t="s">
        <v>545</v>
      </c>
      <c r="O84" s="115"/>
    </row>
    <row r="85" spans="1:15" ht="15.75" thickBot="1" x14ac:dyDescent="0.3">
      <c r="A85" s="3" t="s">
        <v>277</v>
      </c>
      <c r="B85" s="4" t="s">
        <v>277</v>
      </c>
      <c r="C85" s="118" t="s">
        <v>243</v>
      </c>
      <c r="D85" s="4" t="s">
        <v>415</v>
      </c>
      <c r="E85" s="5" t="s">
        <v>123</v>
      </c>
      <c r="F85" s="69"/>
      <c r="G85" s="68"/>
      <c r="H85" s="69"/>
      <c r="I85" s="68"/>
      <c r="J85" s="69" t="s">
        <v>221</v>
      </c>
      <c r="K85" s="5" t="s">
        <v>214</v>
      </c>
      <c r="L85" s="4">
        <v>102.5</v>
      </c>
      <c r="M85" s="5" t="s">
        <v>93</v>
      </c>
      <c r="N85" s="119" t="s">
        <v>212</v>
      </c>
      <c r="O85" s="115"/>
    </row>
    <row r="87" spans="1:15" x14ac:dyDescent="0.25">
      <c r="A87" s="136" t="s">
        <v>552</v>
      </c>
    </row>
    <row r="93" spans="1:15" x14ac:dyDescent="0.25">
      <c r="E93" s="133"/>
    </row>
    <row r="94" spans="1:15" x14ac:dyDescent="0.25">
      <c r="E94" s="133"/>
    </row>
    <row r="95" spans="1:15" x14ac:dyDescent="0.25">
      <c r="E95" s="133"/>
    </row>
    <row r="96" spans="1:15" x14ac:dyDescent="0.25">
      <c r="E96" s="133"/>
    </row>
    <row r="97" spans="1:7" x14ac:dyDescent="0.25">
      <c r="A97" s="133"/>
      <c r="B97" s="133"/>
      <c r="C97" s="133"/>
      <c r="D97" s="133"/>
      <c r="E97" s="133"/>
      <c r="F97" s="133"/>
      <c r="G97" s="133"/>
    </row>
    <row r="98" spans="1:7" x14ac:dyDescent="0.25">
      <c r="E98" s="133"/>
    </row>
    <row r="99" spans="1:7" x14ac:dyDescent="0.25">
      <c r="E99" s="133"/>
    </row>
    <row r="100" spans="1:7" x14ac:dyDescent="0.25">
      <c r="E100" s="133"/>
    </row>
    <row r="101" spans="1:7" x14ac:dyDescent="0.25">
      <c r="E101" s="133"/>
    </row>
    <row r="102" spans="1:7" x14ac:dyDescent="0.25">
      <c r="E102" s="133"/>
    </row>
    <row r="103" spans="1:7" x14ac:dyDescent="0.25">
      <c r="E103" s="133"/>
    </row>
    <row r="104" spans="1:7" x14ac:dyDescent="0.25">
      <c r="A104" s="133"/>
      <c r="B104" s="133"/>
      <c r="C104" s="133"/>
      <c r="D104" s="133"/>
      <c r="E104" s="133"/>
      <c r="F104" s="133"/>
      <c r="G104" s="133"/>
    </row>
    <row r="105" spans="1:7" x14ac:dyDescent="0.25">
      <c r="A105" s="133"/>
      <c r="B105" s="133"/>
      <c r="C105" s="133"/>
      <c r="D105" s="133"/>
      <c r="E105" s="133"/>
      <c r="F105" s="133"/>
      <c r="G105" s="133"/>
    </row>
    <row r="106" spans="1:7" x14ac:dyDescent="0.25">
      <c r="E106" s="133"/>
    </row>
    <row r="107" spans="1:7" x14ac:dyDescent="0.25">
      <c r="A107" s="133"/>
      <c r="B107" s="133"/>
      <c r="C107" s="133"/>
      <c r="D107" s="133"/>
      <c r="E107" s="133"/>
      <c r="F107" s="133"/>
      <c r="G107" s="133"/>
    </row>
    <row r="108" spans="1:7" x14ac:dyDescent="0.25">
      <c r="E108" s="133"/>
    </row>
    <row r="109" spans="1:7" x14ac:dyDescent="0.25">
      <c r="A109" s="135"/>
      <c r="B109" s="135"/>
      <c r="C109" s="135"/>
      <c r="D109" s="135"/>
      <c r="E109" s="135"/>
      <c r="F109" s="135"/>
      <c r="G109" s="135"/>
    </row>
  </sheetData>
  <sortState ref="A107:G129">
    <sortCondition ref="B107:B129"/>
  </sortState>
  <pageMargins left="0.7" right="0.7" top="0.75" bottom="0.75" header="0.3" footer="0.3"/>
  <pageSetup paperSize="9" orientation="portrait"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54"/>
  <sheetViews>
    <sheetView showGridLines="0" workbookViewId="0"/>
  </sheetViews>
  <sheetFormatPr defaultColWidth="9.140625" defaultRowHeight="15" x14ac:dyDescent="0.25"/>
  <cols>
    <col min="1" max="1" width="2.140625" style="74" customWidth="1"/>
    <col min="2" max="2" width="19.28515625" style="74" customWidth="1"/>
    <col min="3" max="3" width="12.42578125" style="74" customWidth="1"/>
    <col min="4" max="4" width="11.140625" style="74" customWidth="1"/>
    <col min="5" max="12" width="9.140625" style="74"/>
    <col min="13" max="13" width="11.42578125" style="74" customWidth="1"/>
    <col min="14" max="16384" width="9.140625" style="74"/>
  </cols>
  <sheetData>
    <row r="1" spans="2:11" ht="19.5" x14ac:dyDescent="0.25">
      <c r="B1" s="73" t="s">
        <v>292</v>
      </c>
    </row>
    <row r="2" spans="2:11" ht="26.25" customHeight="1" x14ac:dyDescent="0.25">
      <c r="B2" s="169" t="s">
        <v>293</v>
      </c>
      <c r="C2" s="169"/>
      <c r="D2" s="169"/>
      <c r="E2" s="169"/>
      <c r="F2" s="169"/>
      <c r="G2" s="169"/>
      <c r="H2" s="169"/>
      <c r="I2" s="169"/>
      <c r="J2" s="169"/>
      <c r="K2" s="169"/>
    </row>
    <row r="3" spans="2:11" ht="35.25" customHeight="1" x14ac:dyDescent="0.25">
      <c r="B3" s="169" t="s">
        <v>294</v>
      </c>
      <c r="C3" s="169"/>
      <c r="D3" s="169"/>
      <c r="E3" s="169"/>
      <c r="F3" s="169"/>
      <c r="G3" s="169"/>
      <c r="H3" s="169"/>
      <c r="I3" s="169"/>
      <c r="J3" s="169"/>
      <c r="K3" s="169"/>
    </row>
    <row r="4" spans="2:11" ht="14.25" customHeight="1" x14ac:dyDescent="0.25">
      <c r="B4" s="158" t="s">
        <v>295</v>
      </c>
      <c r="C4" s="158"/>
      <c r="D4" s="158"/>
      <c r="E4" s="158"/>
      <c r="F4" s="158"/>
      <c r="G4" s="158"/>
      <c r="H4" s="158"/>
      <c r="I4" s="158"/>
      <c r="J4" s="158"/>
      <c r="K4" s="158"/>
    </row>
    <row r="5" spans="2:11" ht="26.25" customHeight="1" x14ac:dyDescent="0.25">
      <c r="B5" s="158" t="s">
        <v>296</v>
      </c>
      <c r="C5" s="158"/>
      <c r="D5" s="158"/>
      <c r="E5" s="158"/>
      <c r="F5" s="158"/>
      <c r="G5" s="158"/>
      <c r="H5" s="158"/>
      <c r="I5" s="158"/>
      <c r="J5" s="158"/>
      <c r="K5" s="158"/>
    </row>
    <row r="6" spans="2:11" ht="57" customHeight="1" x14ac:dyDescent="0.25">
      <c r="B6" s="158" t="s">
        <v>297</v>
      </c>
      <c r="C6" s="158"/>
      <c r="D6" s="158"/>
      <c r="E6" s="158"/>
      <c r="F6" s="158"/>
      <c r="G6" s="158"/>
      <c r="H6" s="158"/>
      <c r="I6" s="158"/>
      <c r="J6" s="158"/>
      <c r="K6" s="158"/>
    </row>
    <row r="7" spans="2:11" ht="26.25" customHeight="1" x14ac:dyDescent="0.25">
      <c r="B7" s="158" t="s">
        <v>298</v>
      </c>
      <c r="C7" s="158"/>
      <c r="D7" s="158"/>
      <c r="E7" s="158"/>
      <c r="F7" s="158"/>
      <c r="G7" s="158"/>
      <c r="H7" s="158"/>
      <c r="I7" s="158"/>
      <c r="J7" s="158"/>
      <c r="K7" s="158"/>
    </row>
    <row r="8" spans="2:11" ht="14.25" customHeight="1" x14ac:dyDescent="0.25">
      <c r="B8" s="158" t="s">
        <v>299</v>
      </c>
      <c r="C8" s="158"/>
      <c r="D8" s="158"/>
      <c r="E8" s="158"/>
      <c r="F8" s="158"/>
      <c r="G8" s="158"/>
      <c r="H8" s="158"/>
      <c r="I8" s="158"/>
      <c r="J8" s="158"/>
      <c r="K8" s="158"/>
    </row>
    <row r="9" spans="2:11" ht="23.25" customHeight="1" x14ac:dyDescent="0.25">
      <c r="B9" s="175" t="s">
        <v>300</v>
      </c>
      <c r="C9" s="175"/>
      <c r="D9" s="175"/>
      <c r="E9" s="175"/>
      <c r="F9" s="175"/>
      <c r="G9" s="175"/>
      <c r="H9" s="175"/>
      <c r="I9" s="175"/>
      <c r="J9" s="175"/>
      <c r="K9" s="175"/>
    </row>
    <row r="10" spans="2:11" x14ac:dyDescent="0.25">
      <c r="B10" s="75" t="s">
        <v>301</v>
      </c>
      <c r="C10" s="76"/>
      <c r="D10" s="76"/>
      <c r="E10" s="76"/>
      <c r="F10" s="76"/>
      <c r="G10" s="76"/>
      <c r="H10" s="76"/>
      <c r="I10" s="76"/>
      <c r="J10" s="76"/>
      <c r="K10" s="76"/>
    </row>
    <row r="11" spans="2:11" ht="48" customHeight="1" x14ac:dyDescent="0.25">
      <c r="B11" s="158" t="s">
        <v>302</v>
      </c>
      <c r="C11" s="158"/>
      <c r="D11" s="158"/>
      <c r="E11" s="158"/>
      <c r="F11" s="158"/>
      <c r="G11" s="158"/>
      <c r="H11" s="158"/>
      <c r="I11" s="158"/>
      <c r="J11" s="158"/>
      <c r="K11" s="158"/>
    </row>
    <row r="12" spans="2:11" x14ac:dyDescent="0.25">
      <c r="B12" s="77"/>
    </row>
    <row r="13" spans="2:11" s="79" customFormat="1" x14ac:dyDescent="0.25">
      <c r="B13" s="78" t="s">
        <v>303</v>
      </c>
    </row>
    <row r="14" spans="2:11" x14ac:dyDescent="0.25">
      <c r="B14" s="77" t="s">
        <v>304</v>
      </c>
    </row>
    <row r="15" spans="2:11" ht="21.75" customHeight="1" x14ac:dyDescent="0.25">
      <c r="B15" s="176" t="s">
        <v>305</v>
      </c>
      <c r="C15" s="176"/>
      <c r="D15" s="176"/>
      <c r="E15" s="176"/>
      <c r="F15" s="176"/>
      <c r="G15" s="176"/>
      <c r="H15" s="176"/>
      <c r="I15" s="176"/>
      <c r="J15" s="176"/>
      <c r="K15" s="176"/>
    </row>
    <row r="16" spans="2:11" ht="26.25" customHeight="1" x14ac:dyDescent="0.25">
      <c r="B16" s="176" t="s">
        <v>306</v>
      </c>
      <c r="C16" s="176"/>
      <c r="D16" s="176"/>
      <c r="E16" s="176"/>
      <c r="F16" s="176"/>
      <c r="G16" s="176"/>
      <c r="H16" s="176"/>
      <c r="I16" s="176"/>
      <c r="J16" s="176"/>
      <c r="K16" s="176"/>
    </row>
    <row r="17" spans="2:11" ht="36.75" customHeight="1" x14ac:dyDescent="0.25">
      <c r="B17" s="169" t="s">
        <v>414</v>
      </c>
      <c r="C17" s="169"/>
      <c r="D17" s="169"/>
      <c r="E17" s="169"/>
      <c r="F17" s="169"/>
      <c r="G17" s="169"/>
      <c r="H17" s="169"/>
      <c r="I17" s="169"/>
      <c r="J17" s="169"/>
      <c r="K17" s="169"/>
    </row>
    <row r="18" spans="2:11" x14ac:dyDescent="0.25">
      <c r="B18" s="77"/>
    </row>
    <row r="19" spans="2:11" x14ac:dyDescent="0.25">
      <c r="B19" s="78" t="s">
        <v>307</v>
      </c>
    </row>
    <row r="20" spans="2:11" ht="43.5" customHeight="1" x14ac:dyDescent="0.25">
      <c r="B20" s="169" t="s">
        <v>308</v>
      </c>
      <c r="C20" s="169"/>
      <c r="D20" s="169"/>
      <c r="E20" s="169"/>
      <c r="F20" s="169"/>
      <c r="G20" s="169"/>
      <c r="H20" s="169"/>
      <c r="I20" s="169"/>
      <c r="J20" s="169"/>
      <c r="K20" s="169"/>
    </row>
    <row r="21" spans="2:11" ht="39" customHeight="1" x14ac:dyDescent="0.25">
      <c r="B21" s="169" t="s">
        <v>309</v>
      </c>
      <c r="C21" s="169"/>
      <c r="D21" s="169"/>
      <c r="E21" s="169"/>
      <c r="F21" s="169"/>
      <c r="G21" s="169"/>
      <c r="H21" s="169"/>
      <c r="I21" s="169"/>
      <c r="J21" s="169"/>
      <c r="K21" s="169"/>
    </row>
    <row r="22" spans="2:11" ht="15.75" customHeight="1" x14ac:dyDescent="0.25">
      <c r="B22" s="77" t="s">
        <v>310</v>
      </c>
    </row>
    <row r="23" spans="2:11" ht="27" customHeight="1" x14ac:dyDescent="0.25">
      <c r="B23" s="176" t="s">
        <v>311</v>
      </c>
      <c r="C23" s="176"/>
      <c r="D23" s="176"/>
      <c r="E23" s="176"/>
      <c r="F23" s="176"/>
      <c r="G23" s="176"/>
      <c r="H23" s="176"/>
      <c r="I23" s="176"/>
      <c r="J23" s="176"/>
      <c r="K23" s="176"/>
    </row>
    <row r="24" spans="2:11" ht="49.5" customHeight="1" x14ac:dyDescent="0.25">
      <c r="B24" s="176" t="s">
        <v>312</v>
      </c>
      <c r="C24" s="176"/>
      <c r="D24" s="176"/>
      <c r="E24" s="176"/>
      <c r="F24" s="176"/>
      <c r="G24" s="176"/>
      <c r="H24" s="176"/>
      <c r="I24" s="176"/>
      <c r="J24" s="176"/>
      <c r="K24" s="176"/>
    </row>
    <row r="25" spans="2:11" x14ac:dyDescent="0.25">
      <c r="B25" s="80"/>
    </row>
    <row r="26" spans="2:11" x14ac:dyDescent="0.25">
      <c r="B26" s="81" t="s">
        <v>313</v>
      </c>
    </row>
    <row r="27" spans="2:11" ht="15.75" thickBot="1" x14ac:dyDescent="0.3">
      <c r="B27" s="82" t="s">
        <v>314</v>
      </c>
      <c r="C27" s="83" t="s">
        <v>315</v>
      </c>
      <c r="D27" s="83" t="s">
        <v>316</v>
      </c>
    </row>
    <row r="28" spans="2:11" ht="16.5" thickTop="1" thickBot="1" x14ac:dyDescent="0.3">
      <c r="B28" s="84" t="s">
        <v>317</v>
      </c>
      <c r="C28" s="85">
        <v>37</v>
      </c>
      <c r="D28" s="85">
        <v>15</v>
      </c>
    </row>
    <row r="29" spans="2:11" ht="15.75" thickBot="1" x14ac:dyDescent="0.3">
      <c r="B29" s="84" t="s">
        <v>318</v>
      </c>
      <c r="C29" s="85">
        <v>42</v>
      </c>
      <c r="D29" s="85">
        <v>9</v>
      </c>
    </row>
    <row r="30" spans="2:11" ht="15.75" thickBot="1" x14ac:dyDescent="0.3">
      <c r="B30" s="84" t="s">
        <v>319</v>
      </c>
      <c r="C30" s="85">
        <v>41</v>
      </c>
      <c r="D30" s="85">
        <v>8</v>
      </c>
    </row>
    <row r="31" spans="2:11" ht="15.75" thickBot="1" x14ac:dyDescent="0.3">
      <c r="B31" s="84" t="s">
        <v>320</v>
      </c>
      <c r="C31" s="85">
        <v>43</v>
      </c>
      <c r="D31" s="85">
        <v>11</v>
      </c>
    </row>
    <row r="32" spans="2:11" ht="15.75" thickBot="1" x14ac:dyDescent="0.3">
      <c r="B32" s="84" t="s">
        <v>321</v>
      </c>
      <c r="C32" s="85">
        <v>7.7</v>
      </c>
      <c r="D32" s="85">
        <v>1.2</v>
      </c>
    </row>
    <row r="33" spans="2:11" x14ac:dyDescent="0.25">
      <c r="B33" s="86"/>
    </row>
    <row r="34" spans="2:11" x14ac:dyDescent="0.25">
      <c r="B34" s="78" t="s">
        <v>322</v>
      </c>
    </row>
    <row r="35" spans="2:11" ht="25.5" customHeight="1" x14ac:dyDescent="0.25">
      <c r="B35" s="169" t="s">
        <v>323</v>
      </c>
      <c r="C35" s="169"/>
      <c r="D35" s="169"/>
      <c r="E35" s="169"/>
      <c r="F35" s="169"/>
      <c r="G35" s="169"/>
      <c r="H35" s="169"/>
      <c r="I35" s="169"/>
      <c r="J35" s="169"/>
      <c r="K35" s="169"/>
    </row>
    <row r="36" spans="2:11" x14ac:dyDescent="0.25">
      <c r="B36" s="77"/>
    </row>
    <row r="37" spans="2:11" ht="19.5" x14ac:dyDescent="0.25">
      <c r="B37" s="87" t="s">
        <v>324</v>
      </c>
    </row>
    <row r="38" spans="2:11" x14ac:dyDescent="0.25">
      <c r="B38" s="77" t="s">
        <v>325</v>
      </c>
    </row>
    <row r="39" spans="2:11" x14ac:dyDescent="0.25">
      <c r="B39" s="77" t="s">
        <v>326</v>
      </c>
    </row>
    <row r="40" spans="2:11" ht="6" customHeight="1" x14ac:dyDescent="0.25">
      <c r="B40" s="77"/>
    </row>
    <row r="41" spans="2:11" x14ac:dyDescent="0.25">
      <c r="B41" s="80" t="s">
        <v>550</v>
      </c>
    </row>
    <row r="42" spans="2:11" x14ac:dyDescent="0.25">
      <c r="B42" s="80" t="s">
        <v>327</v>
      </c>
    </row>
    <row r="43" spans="2:11" s="80" customFormat="1" ht="19.5" customHeight="1" x14ac:dyDescent="0.25">
      <c r="C43" s="80" t="s">
        <v>328</v>
      </c>
    </row>
    <row r="44" spans="2:11" s="80" customFormat="1" ht="12" x14ac:dyDescent="0.25">
      <c r="C44" s="80" t="s">
        <v>329</v>
      </c>
    </row>
    <row r="45" spans="2:11" s="79" customFormat="1" ht="36.75" customHeight="1" x14ac:dyDescent="0.25">
      <c r="B45" s="169" t="s">
        <v>551</v>
      </c>
      <c r="C45" s="169"/>
      <c r="D45" s="169"/>
      <c r="E45" s="169"/>
      <c r="F45" s="169"/>
      <c r="G45" s="169"/>
      <c r="H45" s="169"/>
      <c r="I45" s="169"/>
      <c r="J45" s="169"/>
      <c r="K45" s="169"/>
    </row>
    <row r="46" spans="2:11" s="79" customFormat="1" x14ac:dyDescent="0.25">
      <c r="B46" s="77"/>
    </row>
    <row r="47" spans="2:11" s="79" customFormat="1" x14ac:dyDescent="0.25">
      <c r="B47" s="88" t="s">
        <v>330</v>
      </c>
    </row>
    <row r="48" spans="2:11" s="79" customFormat="1" ht="15.75" thickBot="1" x14ac:dyDescent="0.3">
      <c r="B48" s="82" t="s">
        <v>331</v>
      </c>
      <c r="C48" s="179" t="s">
        <v>332</v>
      </c>
      <c r="D48" s="180"/>
      <c r="E48" s="180"/>
      <c r="F48" s="180"/>
      <c r="G48" s="180"/>
      <c r="H48" s="180"/>
      <c r="I48" s="180"/>
      <c r="J48" s="180"/>
    </row>
    <row r="49" spans="2:10" s="79" customFormat="1" ht="27.75" customHeight="1" thickTop="1" thickBot="1" x14ac:dyDescent="0.3">
      <c r="B49" s="84" t="s">
        <v>333</v>
      </c>
      <c r="C49" s="177" t="s">
        <v>334</v>
      </c>
      <c r="D49" s="181"/>
      <c r="E49" s="181"/>
      <c r="F49" s="181"/>
      <c r="G49" s="181"/>
      <c r="H49" s="181"/>
      <c r="I49" s="181"/>
      <c r="J49" s="181"/>
    </row>
    <row r="50" spans="2:10" s="79" customFormat="1" ht="42.75" customHeight="1" thickBot="1" x14ac:dyDescent="0.3">
      <c r="B50" s="84" t="s">
        <v>335</v>
      </c>
      <c r="C50" s="177" t="s">
        <v>336</v>
      </c>
      <c r="D50" s="181"/>
      <c r="E50" s="181"/>
      <c r="F50" s="181"/>
      <c r="G50" s="181"/>
      <c r="H50" s="181"/>
      <c r="I50" s="181"/>
      <c r="J50" s="181"/>
    </row>
    <row r="51" spans="2:10" s="79" customFormat="1" ht="44.25" customHeight="1" thickBot="1" x14ac:dyDescent="0.3">
      <c r="B51" s="84" t="s">
        <v>401</v>
      </c>
      <c r="C51" s="177" t="s">
        <v>402</v>
      </c>
      <c r="D51" s="181"/>
      <c r="E51" s="181"/>
      <c r="F51" s="181"/>
      <c r="G51" s="181"/>
      <c r="H51" s="181"/>
      <c r="I51" s="181"/>
      <c r="J51" s="181"/>
    </row>
    <row r="52" spans="2:10" s="79" customFormat="1" ht="25.5" customHeight="1" thickBot="1" x14ac:dyDescent="0.3">
      <c r="B52" s="84" t="s">
        <v>207</v>
      </c>
      <c r="C52" s="177" t="s">
        <v>337</v>
      </c>
      <c r="D52" s="181"/>
      <c r="E52" s="181"/>
      <c r="F52" s="181"/>
      <c r="G52" s="181"/>
      <c r="H52" s="181"/>
      <c r="I52" s="181"/>
      <c r="J52" s="181"/>
    </row>
    <row r="53" spans="2:10" s="79" customFormat="1" ht="24.75" customHeight="1" thickBot="1" x14ac:dyDescent="0.3">
      <c r="B53" s="84" t="s">
        <v>338</v>
      </c>
      <c r="C53" s="177" t="s">
        <v>339</v>
      </c>
      <c r="D53" s="178"/>
      <c r="E53" s="178"/>
      <c r="F53" s="178"/>
      <c r="G53" s="178"/>
      <c r="H53" s="178"/>
      <c r="I53" s="178"/>
      <c r="J53" s="178"/>
    </row>
    <row r="54" spans="2:10" s="79" customFormat="1" ht="15.75" thickBot="1" x14ac:dyDescent="0.3">
      <c r="B54" s="89"/>
    </row>
  </sheetData>
  <mergeCells count="24">
    <mergeCell ref="C53:J53"/>
    <mergeCell ref="B20:K20"/>
    <mergeCell ref="B21:K21"/>
    <mergeCell ref="B23:K23"/>
    <mergeCell ref="B24:K24"/>
    <mergeCell ref="B35:K35"/>
    <mergeCell ref="B45:K45"/>
    <mergeCell ref="C48:J48"/>
    <mergeCell ref="C49:J49"/>
    <mergeCell ref="C50:J50"/>
    <mergeCell ref="C51:J51"/>
    <mergeCell ref="C52:J52"/>
    <mergeCell ref="B17:K17"/>
    <mergeCell ref="B2:K2"/>
    <mergeCell ref="B3:K3"/>
    <mergeCell ref="B4:K4"/>
    <mergeCell ref="B5:K5"/>
    <mergeCell ref="B6:K6"/>
    <mergeCell ref="B7:K7"/>
    <mergeCell ref="B8:K8"/>
    <mergeCell ref="B9:K9"/>
    <mergeCell ref="B11:K11"/>
    <mergeCell ref="B15:K15"/>
    <mergeCell ref="B16:K16"/>
  </mergeCells>
  <pageMargins left="0.7" right="0.7" top="0.75" bottom="0.75" header="0.3" footer="0.3"/>
  <pageSetup paperSize="9" orientation="portrait" horizontalDpi="300" verticalDpi="30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p:properties xmlns:p="http://schemas.microsoft.com/office/2006/metadata/properties" xmlns:xsi="http://www.w3.org/2001/XMLSchema-instance" xmlns:pc="http://schemas.microsoft.com/office/infopath/2007/PartnerControls">
  <documentManagement>
    <_dlc_DocId xmlns="a14523ce-dede-483e-883a-2d83261080bd">NETWORKDEV-2134468847-13399</_dlc_DocId>
    <AEMODocumentTypeTaxHTField0 xmlns="a14523ce-dede-483e-883a-2d83261080bd">
      <Terms xmlns="http://schemas.microsoft.com/office/infopath/2007/PartnerControls">
        <TermInfo xmlns="http://schemas.microsoft.com/office/infopath/2007/PartnerControls">
          <TermName xmlns="http://schemas.microsoft.com/office/infopath/2007/PartnerControls">Operational Record</TermName>
          <TermId xmlns="http://schemas.microsoft.com/office/infopath/2007/PartnerControls">859762f2-4462-42eb-9744-c955c7e2c540</TermId>
        </TermInfo>
      </Terms>
    </AEMODocumentTypeTaxHTField0>
    <TaxCatchAll xmlns="a14523ce-dede-483e-883a-2d83261080bd">
      <Value>3</Value>
    </TaxCatchAll>
    <_dlc_DocIdUrl xmlns="a14523ce-dede-483e-883a-2d83261080bd">
      <Url>http://sharedocs/sites/nd/BusinessAsUsual/_layouts/15/DocIdRedir.aspx?ID=NETWORKDEV-2134468847-13399</Url>
      <Description>NETWORKDEV-2134468847-13399</Description>
    </_dlc_DocIdUrl>
    <AEMOCustodian xmlns="a14523ce-dede-483e-883a-2d83261080bd">
      <UserInfo>
        <DisplayName/>
        <AccountId xsi:nil="true"/>
        <AccountType/>
      </UserInfo>
    </AEMOCustodian>
    <ArchiveDocument xmlns="a14523ce-dede-483e-883a-2d83261080bd">false</ArchiveDocument>
    <AEMOKeywordsTaxHTField0 xmlns="a14523ce-dede-483e-883a-2d83261080bd">
      <Terms xmlns="http://schemas.microsoft.com/office/infopath/2007/PartnerControls"/>
    </AEMOKeywordsTaxHTField0>
    <AEMODescription xmlns="a14523ce-dede-483e-883a-2d83261080bd" xsi:nil="true"/>
    <_dlc_DocIdPersistId xmlns="a14523ce-dede-483e-883a-2d83261080bd"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Version=14.0.0.0, Culture=neutral, PublicKeyToken=71e9bce111e9429c</Assembly>
    <Class>Microsoft.Office.DocumentManagement.Internal.DocIdHandler</Class>
    <Data/>
    <Filter/>
  </Receiver>
</spe:Receivers>
</file>

<file path=customXml/item4.xml><?xml version="1.0" encoding="utf-8"?>
<?mso-contentType ?>
<customXsn xmlns="http://schemas.microsoft.com/office/2006/metadata/customXsn">
  <xsnLocation/>
  <cached>True</cached>
  <openByDefault>True</openByDefault>
  <xsnScope/>
</customXsn>
</file>

<file path=customXml/item5.xml><?xml version="1.0" encoding="utf-8"?>
<?mso-contentType ?>
<SharedContentType xmlns="Microsoft.SharePoint.Taxonomy.ContentTypeSync" SourceId="409ac0fb-07cb-4169-8a26-def2760b5502" ContentTypeId="0x0101009BE89D58CAF0934CA32A20BCFFD353DC" PreviousValue="false"/>
</file>

<file path=customXml/item6.xml><?xml version="1.0" encoding="utf-8"?>
<ct:contentTypeSchema xmlns:ct="http://schemas.microsoft.com/office/2006/metadata/contentType" xmlns:ma="http://schemas.microsoft.com/office/2006/metadata/properties/metaAttributes" ct:_="" ma:_="" ma:contentTypeName="AEMODocument" ma:contentTypeID="0x0101009BE89D58CAF0934CA32A20BCFFD353DC004CA4AA5B2B4C974CB2B1943B73F65F97" ma:contentTypeVersion="38" ma:contentTypeDescription="" ma:contentTypeScope="" ma:versionID="95910f4b75db06e82635410a01b5b852">
  <xsd:schema xmlns:xsd="http://www.w3.org/2001/XMLSchema" xmlns:xs="http://www.w3.org/2001/XMLSchema" xmlns:p="http://schemas.microsoft.com/office/2006/metadata/properties" xmlns:ns2="a14523ce-dede-483e-883a-2d83261080bd" targetNamespace="http://schemas.microsoft.com/office/2006/metadata/properties" ma:root="true" ma:fieldsID="66c68a42fdb76246ab1469992a779c89" ns2:_="">
    <xsd:import namespace="a14523ce-dede-483e-883a-2d83261080bd"/>
    <xsd:element name="properties">
      <xsd:complexType>
        <xsd:sequence>
          <xsd:element name="documentManagement">
            <xsd:complexType>
              <xsd:all>
                <xsd:element ref="ns2:_dlc_DocId" minOccurs="0"/>
                <xsd:element ref="ns2:_dlc_DocIdUrl" minOccurs="0"/>
                <xsd:element ref="ns2:_dlc_DocIdPersistId" minOccurs="0"/>
                <xsd:element ref="ns2:TaxCatchAll" minOccurs="0"/>
                <xsd:element ref="ns2:TaxCatchAllLabel" minOccurs="0"/>
                <xsd:element ref="ns2:AEMOCustodian" minOccurs="0"/>
                <xsd:element ref="ns2:AEMODescription" minOccurs="0"/>
                <xsd:element ref="ns2:AEMODocumentTypeTaxHTField0" minOccurs="0"/>
                <xsd:element ref="ns2:AEMOKeywordsTaxHTField0" minOccurs="0"/>
                <xsd:element ref="ns2:ArchiveDocumen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14523ce-dede-483e-883a-2d83261080bd"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TaxCatchAll" ma:index="11" nillable="true" ma:displayName="Taxonomy Catch All Column" ma:hidden="true" ma:list="{a3d71777-fd6e-4d93-9596-cdbfc51d7a40}" ma:internalName="TaxCatchAll" ma:showField="CatchAllData" ma:web="79121a2e-3fc2-4da1-9991-bb782f4e0e04">
      <xsd:complexType>
        <xsd:complexContent>
          <xsd:extension base="dms:MultiChoiceLookup">
            <xsd:sequence>
              <xsd:element name="Value" type="dms:Lookup" maxOccurs="unbounded" minOccurs="0" nillable="true"/>
            </xsd:sequence>
          </xsd:extension>
        </xsd:complexContent>
      </xsd:complexType>
    </xsd:element>
    <xsd:element name="TaxCatchAllLabel" ma:index="12" nillable="true" ma:displayName="Taxonomy Catch All Column1" ma:hidden="true" ma:list="{a3d71777-fd6e-4d93-9596-cdbfc51d7a40}" ma:internalName="TaxCatchAllLabel" ma:readOnly="true" ma:showField="CatchAllDataLabel" ma:web="79121a2e-3fc2-4da1-9991-bb782f4e0e04">
      <xsd:complexType>
        <xsd:complexContent>
          <xsd:extension base="dms:MultiChoiceLookup">
            <xsd:sequence>
              <xsd:element name="Value" type="dms:Lookup" maxOccurs="unbounded" minOccurs="0" nillable="true"/>
            </xsd:sequence>
          </xsd:extension>
        </xsd:complexContent>
      </xsd:complexType>
    </xsd:element>
    <xsd:element name="AEMOCustodian" ma:index="13" nillable="true" ma:displayName="AEMOCustodian" ma:list="UserInfo" ma:SharePointGroup="0" ma:internalName="AEMOCustodian"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EMODescription" ma:index="14" nillable="true" ma:displayName="AEMODescription" ma:internalName="AEMODescription" ma:readOnly="false">
      <xsd:simpleType>
        <xsd:restriction base="dms:Note"/>
      </xsd:simpleType>
    </xsd:element>
    <xsd:element name="AEMODocumentTypeTaxHTField0" ma:index="15" nillable="true" ma:taxonomy="true" ma:internalName="AEMODocumentTypeTaxHTField0" ma:taxonomyFieldName="AEMODocumentType" ma:displayName="AEMODocumentType" ma:readOnly="false" ma:default="3;#Operational Record|859762f2-4462-42eb-9744-c955c7e2c540" ma:fieldId="{da861434-c661-4929-8c0f-a462c80621ee}" ma:sspId="409ac0fb-07cb-4169-8a26-def2760b5502" ma:termSetId="7d85e329-3a18-4351-8865-4c9585fd1cc0" ma:anchorId="00000000-0000-0000-0000-000000000000" ma:open="false" ma:isKeyword="false">
      <xsd:complexType>
        <xsd:sequence>
          <xsd:element ref="pc:Terms" minOccurs="0" maxOccurs="1"/>
        </xsd:sequence>
      </xsd:complexType>
    </xsd:element>
    <xsd:element name="AEMOKeywordsTaxHTField0" ma:index="17" nillable="true" ma:taxonomy="true" ma:internalName="AEMOKeywordsTaxHTField0" ma:taxonomyFieldName="AEMOKeywords" ma:displayName="AEMOKeywords" ma:readOnly="false" ma:default="" ma:fieldId="{443585ba-fce9-427e-bd78-308c17c973aa}" ma:taxonomyMulti="true" ma:sspId="409ac0fb-07cb-4169-8a26-def2760b5502" ma:termSetId="70885f33-8be5-4917-bc67-8833a068ef45" ma:anchorId="00000000-0000-0000-0000-000000000000" ma:open="true" ma:isKeyword="false">
      <xsd:complexType>
        <xsd:sequence>
          <xsd:element ref="pc:Terms" minOccurs="0" maxOccurs="1"/>
        </xsd:sequence>
      </xsd:complexType>
    </xsd:element>
    <xsd:element name="ArchiveDocument" ma:index="19" nillable="true" ma:displayName="ArchiveDocument" ma:default="0" ma:description="Checking this box will send the document to the AEMO Archive and leave a link in its place." ma:internalName="ArchiveDocument">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ECD0E76-0E03-46E6-B394-1801E3C1ECF3}">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a14523ce-dede-483e-883a-2d83261080bd"/>
    <ds:schemaRef ds:uri="http://www.w3.org/XML/1998/namespace"/>
    <ds:schemaRef ds:uri="http://purl.org/dc/dcmitype/"/>
  </ds:schemaRefs>
</ds:datastoreItem>
</file>

<file path=customXml/itemProps2.xml><?xml version="1.0" encoding="utf-8"?>
<ds:datastoreItem xmlns:ds="http://schemas.openxmlformats.org/officeDocument/2006/customXml" ds:itemID="{BA96D4BA-AD48-4CD9-8A27-AC4E096ECDA1}">
  <ds:schemaRefs>
    <ds:schemaRef ds:uri="http://schemas.microsoft.com/sharepoint/v3/contenttype/forms"/>
  </ds:schemaRefs>
</ds:datastoreItem>
</file>

<file path=customXml/itemProps3.xml><?xml version="1.0" encoding="utf-8"?>
<ds:datastoreItem xmlns:ds="http://schemas.openxmlformats.org/officeDocument/2006/customXml" ds:itemID="{B40D13E6-D8C7-4AEA-8051-48F50837DE7A}">
  <ds:schemaRefs>
    <ds:schemaRef ds:uri="http://schemas.microsoft.com/sharepoint/events"/>
  </ds:schemaRefs>
</ds:datastoreItem>
</file>

<file path=customXml/itemProps4.xml><?xml version="1.0" encoding="utf-8"?>
<ds:datastoreItem xmlns:ds="http://schemas.openxmlformats.org/officeDocument/2006/customXml" ds:itemID="{40C86094-A67B-4B3D-AFD3-4E849875E705}">
  <ds:schemaRefs>
    <ds:schemaRef ds:uri="http://schemas.microsoft.com/office/2006/metadata/customXsn"/>
  </ds:schemaRefs>
</ds:datastoreItem>
</file>

<file path=customXml/itemProps5.xml><?xml version="1.0" encoding="utf-8"?>
<ds:datastoreItem xmlns:ds="http://schemas.openxmlformats.org/officeDocument/2006/customXml" ds:itemID="{36B0E7FF-95B0-4241-A0CA-CAB974345248}">
  <ds:schemaRefs>
    <ds:schemaRef ds:uri="Microsoft.SharePoint.Taxonomy.ContentTypeSync"/>
  </ds:schemaRefs>
</ds:datastoreItem>
</file>

<file path=customXml/itemProps6.xml><?xml version="1.0" encoding="utf-8"?>
<ds:datastoreItem xmlns:ds="http://schemas.openxmlformats.org/officeDocument/2006/customXml" ds:itemID="{CAE567EE-53C4-4532-8239-09796842504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14523ce-dede-483e-883a-2d83261080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Queensland Summary</vt:lpstr>
      <vt:lpstr>Change Log</vt:lpstr>
      <vt:lpstr>Existing S &amp; SS Generation</vt:lpstr>
      <vt:lpstr>Summer Scheduled Capacities</vt:lpstr>
      <vt:lpstr>Winter Scheduled Capacities</vt:lpstr>
      <vt:lpstr>Existing NS Generation</vt:lpstr>
      <vt:lpstr>New Developments</vt:lpstr>
      <vt:lpstr>Background Information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Generation_Information_QLD_autogen.xlsx</dc:creator>
  <cp:lastModifiedBy>Felicity Bodger</cp:lastModifiedBy>
  <dcterms:created xsi:type="dcterms:W3CDTF">2014-03-07T16:08:25Z</dcterms:created>
  <dcterms:modified xsi:type="dcterms:W3CDTF">2018-02-18T23:01:29Z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ItemGuid">
    <vt:lpwstr>13fc407f-b89c-447c-954a-41eabbf55b68</vt:lpwstr>
  </property>
  <property fmtid="{D5CDD505-2E9C-101B-9397-08002B2CF9AE}" pid="3" name="ContentTypeId">
    <vt:lpwstr>0x0101009BE89D58CAF0934CA32A20BCFFD353DC004CA4AA5B2B4C974CB2B1943B73F65F97</vt:lpwstr>
  </property>
  <property fmtid="{D5CDD505-2E9C-101B-9397-08002B2CF9AE}" pid="4" name="AEMODocumentType">
    <vt:lpwstr>3;#Operational Record|859762f2-4462-42eb-9744-c955c7e2c540</vt:lpwstr>
  </property>
  <property fmtid="{D5CDD505-2E9C-101B-9397-08002B2CF9AE}" pid="5" name="AEMOKeywords">
    <vt:lpwstr/>
  </property>
  <property fmtid="{D5CDD505-2E9C-101B-9397-08002B2CF9AE}" pid="6" name="Order">
    <vt:r8>1326000</vt:r8>
  </property>
  <property fmtid="{D5CDD505-2E9C-101B-9397-08002B2CF9AE}" pid="7" name="xd_ProgID">
    <vt:lpwstr/>
  </property>
  <property fmtid="{D5CDD505-2E9C-101B-9397-08002B2CF9AE}" pid="8" name="TemplateUrl">
    <vt:lpwstr/>
  </property>
</Properties>
</file>